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C:\Users\Azra\Downloads\Telegram Desktop\"/>
    </mc:Choice>
  </mc:AlternateContent>
  <xr:revisionPtr revIDLastSave="0" documentId="13_ncr:1_{F2C0BF43-E6C8-4508-9A8C-D505B667E8E8}" xr6:coauthVersionLast="36" xr6:coauthVersionMax="36" xr10:uidLastSave="{00000000-0000-0000-0000-000000000000}"/>
  <bookViews>
    <workbookView xWindow="32760" yWindow="32760" windowWidth="21570" windowHeight="7020" tabRatio="902" xr2:uid="{00000000-000D-0000-FFFF-FFFF00000000}"/>
  </bookViews>
  <sheets>
    <sheet name="مفروضات" sheetId="61" r:id="rId1"/>
    <sheet name="1" sheetId="30" r:id="rId2"/>
    <sheet name="B" sheetId="1" state="hidden" r:id="rId3"/>
    <sheet name="CF" sheetId="10" state="hidden" r:id="rId4"/>
    <sheet name="صورت سود و زیان" sheetId="5" r:id="rId5"/>
    <sheet name="صورت سود و زیان جامع" sheetId="47" r:id="rId6"/>
    <sheet name="صورت وضعیت مالی" sheetId="33" r:id="rId7"/>
    <sheet name="حقوق مالکانه" sheetId="34" r:id="rId8"/>
    <sheet name="صورت جریان" sheetId="32" r:id="rId9"/>
    <sheet name="1-4 " sheetId="41" r:id="rId10"/>
    <sheet name="فروش" sheetId="58" r:id="rId11"/>
    <sheet name="گردش حساب بهای تمام شده" sheetId="49" r:id="rId12"/>
    <sheet name="ریز ب ت " sheetId="59" r:id="rId13"/>
    <sheet name="7-11" sheetId="14" r:id="rId14"/>
    <sheet name="12" sheetId="3" r:id="rId15"/>
    <sheet name="نامشهود" sheetId="50" r:id="rId16"/>
    <sheet name="ح د" sheetId="60" r:id="rId17"/>
    <sheet name="سایر دارایی ها" sheetId="51" r:id="rId18"/>
    <sheet name="19-20" sheetId="4" r:id="rId19"/>
    <sheet name="21-23" sheetId="6" r:id="rId20"/>
    <sheet name="مالیات" sheetId="52" r:id="rId21"/>
    <sheet name="خلاصه وضعیت مالیاتی" sheetId="9" r:id="rId22"/>
    <sheet name="اجزای مالیات" sheetId="53" r:id="rId23"/>
    <sheet name="ادامه 24" sheetId="54" r:id="rId24"/>
    <sheet name="25-26" sheetId="42" r:id="rId25"/>
    <sheet name="سود پرداختنی" sheetId="57" r:id="rId26"/>
    <sheet name="29" sheetId="46" r:id="rId27"/>
    <sheet name="30-32" sheetId="22" r:id="rId28"/>
    <sheet name="32" sheetId="44" r:id="rId29"/>
    <sheet name="33" sheetId="43" r:id="rId30"/>
    <sheet name="تضامنی" sheetId="56" state="hidden" r:id="rId31"/>
    <sheet name="34" sheetId="45" r:id="rId32"/>
    <sheet name="35-37" sheetId="36" r:id="rId33"/>
    <sheet name="TEXT" sheetId="39" state="hidden" r:id="rId34"/>
    <sheet name="Sheet2" sheetId="23" state="hidden" r:id="rId35"/>
  </sheets>
  <definedNames>
    <definedName name="_xlnm._FilterDatabase" localSheetId="24" hidden="1">'25-26'!#REF!</definedName>
    <definedName name="_xlnm.Print_Area" localSheetId="1">'1'!$A$1:$I$28</definedName>
    <definedName name="_xlnm.Print_Area" localSheetId="14">'12'!$A$1:$W$54</definedName>
    <definedName name="_xlnm.Print_Area" localSheetId="9">'1-4 '!$A$1:$N$103</definedName>
    <definedName name="_xlnm.Print_Area" localSheetId="18">'19-20'!$A$1:$Q$64</definedName>
    <definedName name="_xlnm.Print_Area" localSheetId="19">'21-23'!$B$2:$P$30</definedName>
    <definedName name="_xlnm.Print_Area" localSheetId="24">'25-26'!$A$1:$P$100</definedName>
    <definedName name="_xlnm.Print_Area" localSheetId="26">'29'!$A$1:$P$40</definedName>
    <definedName name="_xlnm.Print_Area" localSheetId="27">'30-32'!$A$1:$J$46</definedName>
    <definedName name="_xlnm.Print_Area" localSheetId="28">'32'!$A$1:$T$25</definedName>
    <definedName name="_xlnm.Print_Area" localSheetId="29">'33'!$A$2:$N$38</definedName>
    <definedName name="_xlnm.Print_Area" localSheetId="31">'34'!$A$1:$Y$44</definedName>
    <definedName name="_xlnm.Print_Area" localSheetId="32">'35-37'!$A$1:$J$36</definedName>
    <definedName name="_xlnm.Print_Area" localSheetId="13">'7-11'!$A$1:$N$72</definedName>
    <definedName name="_xlnm.Print_Area" localSheetId="2">B!$A$1:$P$31</definedName>
    <definedName name="_xlnm.Print_Area" localSheetId="3">CF!$B$1:$H$45</definedName>
    <definedName name="_xlnm.Print_Area" localSheetId="22">'اجزای مالیات'!$B$1:$N$39</definedName>
    <definedName name="_xlnm.Print_Area" localSheetId="23">'ادامه 24'!$B$1:$S$27</definedName>
    <definedName name="_xlnm.Print_Area" localSheetId="30">تضامنی!$A$1:$Y$19</definedName>
    <definedName name="_xlnm.Print_Area" localSheetId="16">'ح د'!$A$1:$Q$96</definedName>
    <definedName name="_xlnm.Print_Area" localSheetId="7">'حقوق مالکانه'!$A$1:$R$35</definedName>
    <definedName name="_xlnm.Print_Area" localSheetId="21">'خلاصه وضعیت مالیاتی'!$B$1:$T$33</definedName>
    <definedName name="_xlnm.Print_Area" localSheetId="12">'ریز ب ت '!$A$1:$O$49</definedName>
    <definedName name="_xlnm.Print_Area" localSheetId="17">'سایر دارایی ها'!$A$1:$L$34</definedName>
    <definedName name="_xlnm.Print_Area" localSheetId="25">'سود پرداختنی'!$B$1:$Q$30</definedName>
    <definedName name="_xlnm.Print_Area" localSheetId="8">'صورت جریان'!$A$2:$J$36</definedName>
    <definedName name="_xlnm.Print_Area" localSheetId="4">'صورت سود و زیان'!$A$2:$K$50</definedName>
    <definedName name="_xlnm.Print_Area" localSheetId="5">'صورت سود و زیان جامع'!$A$2:$I$49</definedName>
    <definedName name="_xlnm.Print_Area" localSheetId="6">'صورت وضعیت مالی'!$A$1:$I$48</definedName>
    <definedName name="_xlnm.Print_Area" localSheetId="10">فروش!$A$1:$U$89</definedName>
    <definedName name="_xlnm.Print_Area" localSheetId="11">'گردش حساب بهای تمام شده'!$A$1:$V$40</definedName>
    <definedName name="_xlnm.Print_Area" localSheetId="20">مالیات!$B$1:$N$24</definedName>
    <definedName name="_xlnm.Print_Area" localSheetId="0">مفروضات!$A$1:$I$20</definedName>
    <definedName name="_xlnm.Print_Area" localSheetId="15">نامشهود!$A$1:$Q$48</definedName>
    <definedName name="_xlnm.Print_Titles" localSheetId="14">'12'!$1:$3</definedName>
    <definedName name="_xlnm.Print_Titles" localSheetId="9">'1-4 '!$1:$3</definedName>
    <definedName name="_xlnm.Print_Titles" localSheetId="18">'19-20'!$2:$4</definedName>
    <definedName name="_xlnm.Print_Titles" localSheetId="19">'21-23'!$2:$4</definedName>
    <definedName name="_xlnm.Print_Titles" localSheetId="24">'25-26'!$1:$3</definedName>
    <definedName name="_xlnm.Print_Titles" localSheetId="27">'30-32'!$1:$3</definedName>
    <definedName name="_xlnm.Print_Titles" localSheetId="13">'7-11'!$1:$3</definedName>
    <definedName name="_xlnm.Print_Titles" localSheetId="22">'اجزای مالیات'!$1:$3</definedName>
    <definedName name="_xlnm.Print_Titles" localSheetId="23">'ادامه 24'!$1:$3</definedName>
    <definedName name="_xlnm.Print_Titles" localSheetId="16">'ح د'!$2:$4</definedName>
    <definedName name="_xlnm.Print_Titles" localSheetId="21">'خلاصه وضعیت مالیاتی'!$2:$4</definedName>
    <definedName name="_xlnm.Print_Titles" localSheetId="12">'ریز ب ت '!$1:$3</definedName>
    <definedName name="_xlnm.Print_Titles" localSheetId="17">'سایر دارایی ها'!$2:$4</definedName>
    <definedName name="_xlnm.Print_Titles" localSheetId="25">'سود پرداختنی'!$2:$4</definedName>
    <definedName name="_xlnm.Print_Titles" localSheetId="10">فروش!$1:$3</definedName>
    <definedName name="_xlnm.Print_Titles" localSheetId="11">'گردش حساب بهای تمام شده'!$1:$3</definedName>
    <definedName name="_xlnm.Print_Titles" localSheetId="20">مالیات!$2:$4</definedName>
    <definedName name="_xlnm.Print_Titles" localSheetId="15">نامشهود!$1:$3</definedName>
  </definedNames>
  <calcPr calcId="191029"/>
</workbook>
</file>

<file path=xl/calcChain.xml><?xml version="1.0" encoding="utf-8"?>
<calcChain xmlns="http://schemas.openxmlformats.org/spreadsheetml/2006/main">
  <c r="J15" i="50" l="1"/>
  <c r="L15" i="50"/>
  <c r="N15" i="50"/>
  <c r="P15" i="50"/>
  <c r="K90" i="60"/>
  <c r="I55" i="14"/>
  <c r="I40" i="14"/>
  <c r="I40" i="5"/>
  <c r="I20" i="5"/>
  <c r="I18" i="5"/>
  <c r="H27" i="22"/>
  <c r="I51" i="14"/>
  <c r="I47" i="14"/>
  <c r="I39" i="47"/>
  <c r="G39" i="47"/>
  <c r="E39" i="47"/>
  <c r="I36" i="47"/>
  <c r="I40" i="47" s="1"/>
  <c r="G36" i="47"/>
  <c r="G40" i="47" s="1"/>
  <c r="G33" i="47"/>
  <c r="I33" i="47"/>
  <c r="N14" i="43"/>
  <c r="N11" i="43"/>
  <c r="F10" i="1"/>
  <c r="T10" i="1" s="1"/>
  <c r="P32" i="3"/>
  <c r="P12" i="1"/>
  <c r="P13" i="1"/>
  <c r="A2" i="36"/>
  <c r="P14" i="3"/>
  <c r="P20" i="3"/>
  <c r="N14" i="3"/>
  <c r="N20" i="3" s="1"/>
  <c r="H14" i="3"/>
  <c r="H20" i="3" s="1"/>
  <c r="F14" i="3"/>
  <c r="F20" i="3"/>
  <c r="R27" i="1"/>
  <c r="N23" i="1"/>
  <c r="G4" i="23"/>
  <c r="I4" i="23" s="1"/>
  <c r="N4" i="23"/>
  <c r="G5" i="23"/>
  <c r="I5" i="23" s="1"/>
  <c r="N5" i="23"/>
  <c r="G6" i="23"/>
  <c r="I6" i="23"/>
  <c r="N6" i="23"/>
  <c r="G7" i="23"/>
  <c r="I7" i="23" s="1"/>
  <c r="N7" i="23"/>
  <c r="G8" i="23"/>
  <c r="I8" i="23"/>
  <c r="N8" i="23"/>
  <c r="G9" i="23"/>
  <c r="I9" i="23"/>
  <c r="N9" i="23"/>
  <c r="G10" i="23"/>
  <c r="I10" i="23" s="1"/>
  <c r="N10" i="23"/>
  <c r="G11" i="23"/>
  <c r="I11" i="23" s="1"/>
  <c r="N11" i="23"/>
  <c r="E12" i="23"/>
  <c r="G12" i="23" s="1"/>
  <c r="I12" i="23" s="1"/>
  <c r="N12" i="23"/>
  <c r="G13" i="23"/>
  <c r="I13" i="23"/>
  <c r="N13" i="23"/>
  <c r="G14" i="23"/>
  <c r="I14" i="23"/>
  <c r="N14" i="23"/>
  <c r="G15" i="23"/>
  <c r="I15" i="23" s="1"/>
  <c r="N15" i="23"/>
  <c r="G16" i="23"/>
  <c r="N16" i="23"/>
  <c r="G17" i="23"/>
  <c r="I17" i="23"/>
  <c r="N17" i="23"/>
  <c r="G18" i="23"/>
  <c r="I18" i="23" s="1"/>
  <c r="N18" i="23"/>
  <c r="G19" i="23"/>
  <c r="I19" i="23" s="1"/>
  <c r="N19" i="23"/>
  <c r="G20" i="23"/>
  <c r="N20" i="23"/>
  <c r="G21" i="23"/>
  <c r="I21" i="23" s="1"/>
  <c r="N21" i="23"/>
  <c r="G22" i="23"/>
  <c r="I22" i="23" s="1"/>
  <c r="N22" i="23"/>
  <c r="G23" i="23"/>
  <c r="I23" i="23" s="1"/>
  <c r="N23" i="23"/>
  <c r="G24" i="23"/>
  <c r="I24" i="23" s="1"/>
  <c r="N24" i="23"/>
  <c r="G25" i="23"/>
  <c r="I25" i="23"/>
  <c r="N25" i="23"/>
  <c r="I19" i="5"/>
  <c r="H23" i="22"/>
  <c r="I27" i="14"/>
  <c r="I14" i="5"/>
  <c r="I43" i="14"/>
  <c r="I16" i="5" s="1"/>
  <c r="I11" i="5"/>
  <c r="I13" i="5"/>
  <c r="I12" i="5"/>
  <c r="H15" i="9"/>
  <c r="H12" i="1"/>
  <c r="H22" i="32"/>
  <c r="H30" i="32" s="1"/>
  <c r="H32" i="32" s="1"/>
  <c r="H28" i="32"/>
  <c r="I22" i="32"/>
  <c r="I30" i="32" s="1"/>
  <c r="G30" i="32"/>
  <c r="I30" i="5"/>
  <c r="I34" i="5" s="1"/>
  <c r="K30" i="5"/>
  <c r="K34" i="5" s="1"/>
  <c r="G33" i="5"/>
  <c r="I33" i="5"/>
  <c r="K33" i="5"/>
  <c r="H14" i="10"/>
  <c r="K17" i="10"/>
  <c r="G21" i="10"/>
  <c r="H21" i="10"/>
  <c r="B40" i="10"/>
  <c r="N7" i="1"/>
  <c r="P7" i="1"/>
  <c r="F16" i="1"/>
  <c r="H16" i="1"/>
  <c r="E19" i="10"/>
  <c r="H17" i="1"/>
  <c r="H19" i="1" s="1"/>
  <c r="E18" i="10"/>
  <c r="F21" i="10"/>
  <c r="E20" i="10"/>
  <c r="F17" i="1"/>
  <c r="F19" i="1" s="1"/>
  <c r="H18" i="1"/>
  <c r="F18" i="1"/>
  <c r="H5" i="22"/>
  <c r="E13" i="10"/>
  <c r="F14" i="10" s="1"/>
  <c r="P10" i="1"/>
  <c r="P14" i="1"/>
  <c r="P20" i="1" s="1"/>
  <c r="N10" i="1"/>
  <c r="N14" i="1" s="1"/>
  <c r="H11" i="1"/>
  <c r="F11" i="1"/>
  <c r="T11" i="1" s="1"/>
  <c r="N16" i="1"/>
  <c r="N19" i="1" s="1"/>
  <c r="P11" i="1"/>
  <c r="E12" i="10"/>
  <c r="H10" i="1"/>
  <c r="H14" i="1" s="1"/>
  <c r="H26" i="1" s="1"/>
  <c r="F10" i="10"/>
  <c r="E36" i="47"/>
  <c r="E40" i="47" s="1"/>
  <c r="E33" i="47"/>
  <c r="N12" i="1"/>
  <c r="P16" i="1"/>
  <c r="P19" i="1"/>
  <c r="F13" i="1"/>
  <c r="H13" i="1"/>
  <c r="N13" i="1"/>
  <c r="F29" i="32"/>
  <c r="J40" i="22"/>
  <c r="I22" i="5"/>
  <c r="I27" i="5"/>
  <c r="K27" i="5"/>
  <c r="G27" i="5"/>
  <c r="F12" i="1"/>
  <c r="H10" i="10"/>
  <c r="H22" i="10" s="1"/>
  <c r="H25" i="10" s="1"/>
  <c r="H27" i="10" s="1"/>
  <c r="F16" i="10"/>
  <c r="N11" i="1"/>
  <c r="I7" i="14"/>
  <c r="H29" i="32"/>
  <c r="N20" i="1" l="1"/>
  <c r="F28" i="5"/>
  <c r="G30" i="5" s="1"/>
  <c r="G34" i="5" s="1"/>
  <c r="N24" i="1" s="1"/>
  <c r="P24" i="1"/>
  <c r="P25" i="1" s="1"/>
  <c r="H46" i="10"/>
  <c r="P26" i="1"/>
  <c r="R26" i="1"/>
  <c r="H33" i="1"/>
  <c r="F22" i="10"/>
  <c r="F25" i="10"/>
  <c r="F27" i="10" s="1"/>
  <c r="F46" i="10" s="1"/>
  <c r="F14" i="1"/>
  <c r="F26" i="1" s="1"/>
  <c r="J27" i="10"/>
  <c r="K27" i="10" s="1"/>
  <c r="F26" i="10"/>
  <c r="N25" i="1" l="1"/>
  <c r="R23" i="1"/>
  <c r="N26" i="1"/>
  <c r="F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نورالدین موسی زاده</author>
  </authors>
  <commentList>
    <comment ref="A22" authorId="0" shapeId="0" xr:uid="{00000000-0006-0000-0700-000001000000}">
      <text>
        <r>
          <rPr>
            <b/>
            <sz val="9"/>
            <color indexed="81"/>
            <rFont val="Tahoma"/>
            <family val="2"/>
          </rPr>
          <t>نورالدین موسی زاده:</t>
        </r>
        <r>
          <rPr>
            <sz val="9"/>
            <color indexed="81"/>
            <rFont val="Tahoma"/>
            <family val="2"/>
          </rPr>
          <t xml:space="preserve">
سایر اندوخته ها در تراز آزمایشی پیش بینی نشده است.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نورالدین موسی زاده</author>
  </authors>
  <commentList>
    <comment ref="O27" authorId="0" shapeId="0" xr:uid="{00000000-0006-0000-1600-000001000000}">
      <text>
        <r>
          <rPr>
            <b/>
            <sz val="9"/>
            <color indexed="81"/>
            <rFont val="Tahoma"/>
            <family val="2"/>
          </rPr>
          <t>نورالدین موسی زاده:</t>
        </r>
        <r>
          <rPr>
            <sz val="9"/>
            <color indexed="81"/>
            <rFont val="Tahoma"/>
            <family val="2"/>
          </rPr>
          <t xml:space="preserve">
مطابق صورت های مالی منفرد می باشد با این تفاوت که عملیات متوقف شده ارائه نگردیده است.
</t>
        </r>
      </text>
    </comment>
  </commentList>
</comments>
</file>

<file path=xl/sharedStrings.xml><?xml version="1.0" encoding="utf-8"?>
<sst xmlns="http://schemas.openxmlformats.org/spreadsheetml/2006/main" count="3803" uniqueCount="857">
  <si>
    <t>يادداشت</t>
  </si>
  <si>
    <t xml:space="preserve">موجودی نقد </t>
  </si>
  <si>
    <t xml:space="preserve">     </t>
  </si>
  <si>
    <t>حقوق صاحبان سهام:</t>
  </si>
  <si>
    <t xml:space="preserve">جمع حقوق صاحبان سهام           </t>
  </si>
  <si>
    <t>ریال</t>
  </si>
  <si>
    <t>یادداشت</t>
  </si>
  <si>
    <t xml:space="preserve">                                                                                                      </t>
  </si>
  <si>
    <t>نوع وابستگي</t>
  </si>
  <si>
    <t>دلار آمريكا</t>
  </si>
  <si>
    <t>يورو</t>
  </si>
  <si>
    <t>پوند انگليس</t>
  </si>
  <si>
    <t>درهم امارات</t>
  </si>
  <si>
    <t>فرانك سوئيس</t>
  </si>
  <si>
    <t>دلار استراليا</t>
  </si>
  <si>
    <t>كرون سوئد</t>
  </si>
  <si>
    <t>تخصيص سود :</t>
  </si>
  <si>
    <t>اندوخته قانوني</t>
  </si>
  <si>
    <t xml:space="preserve">سود انباشته                         </t>
  </si>
  <si>
    <t xml:space="preserve">اندوخته قانوني </t>
  </si>
  <si>
    <t xml:space="preserve">سود سهام پرداختني </t>
  </si>
  <si>
    <t>ماليات</t>
  </si>
  <si>
    <t>ابرازي</t>
  </si>
  <si>
    <t>قطعي</t>
  </si>
  <si>
    <t xml:space="preserve">يادداشت </t>
  </si>
  <si>
    <t>ماليات بر درآمد :</t>
  </si>
  <si>
    <t xml:space="preserve">ماليات بر درآمد پرداختي </t>
  </si>
  <si>
    <t>-</t>
  </si>
  <si>
    <t>ذخيره مزاياي پايان خدمت کارکنان</t>
  </si>
  <si>
    <t>سود عملیاتی</t>
  </si>
  <si>
    <t xml:space="preserve">سود ناخالص                                                                         </t>
  </si>
  <si>
    <t>لیر ترکیه</t>
  </si>
  <si>
    <t>سایر</t>
  </si>
  <si>
    <t>موجودی ارز و مسکوکات</t>
  </si>
  <si>
    <t>میلیون ریال</t>
  </si>
  <si>
    <t>دارايي ها</t>
  </si>
  <si>
    <t>دارایی هاي ثابت مشهود</t>
  </si>
  <si>
    <t>دارایی هاي نامشهود</t>
  </si>
  <si>
    <t xml:space="preserve">جمع دارايي هاي غيرجاري         </t>
  </si>
  <si>
    <t xml:space="preserve">جمع دارايي ها                      </t>
  </si>
  <si>
    <t>بدهي هاي جاري :</t>
  </si>
  <si>
    <t>بدهي هاي غيرجاري :</t>
  </si>
  <si>
    <t xml:space="preserve">جمع بدهي هاي غيرجاري              </t>
  </si>
  <si>
    <t xml:space="preserve">جمع  بدهي ها                             </t>
  </si>
  <si>
    <t>فعالیت های عملیاتی :</t>
  </si>
  <si>
    <t xml:space="preserve">فعالیت های سرمایه گذاری : </t>
  </si>
  <si>
    <t xml:space="preserve">وجوه پرداختی بابت خرید دارایی های ثابت مشهود </t>
  </si>
  <si>
    <t xml:space="preserve">جریان خالص ورود وجه نقد قبل از فعالیت های تامین مالی </t>
  </si>
  <si>
    <t xml:space="preserve">فعالیت های تامین مالی : </t>
  </si>
  <si>
    <t>میلیون ريال</t>
  </si>
  <si>
    <t>شرکت صرافی سامان (سهامی خاص)</t>
  </si>
  <si>
    <t>1394/09/30</t>
  </si>
  <si>
    <t>بدهکاران سنواتی معوق</t>
  </si>
  <si>
    <t>جمع</t>
  </si>
  <si>
    <t>ون كره جنوبي</t>
  </si>
  <si>
    <t>يوان چين</t>
  </si>
  <si>
    <t>لير تركيه</t>
  </si>
  <si>
    <t>دلار كانادا</t>
  </si>
  <si>
    <t>روپيه هند</t>
  </si>
  <si>
    <t>رينگت مالزي</t>
  </si>
  <si>
    <t>دینار کویت</t>
  </si>
  <si>
    <t>دينار عراق</t>
  </si>
  <si>
    <t>ريال عربستان</t>
  </si>
  <si>
    <t>ین ژاپن</t>
  </si>
  <si>
    <t>دلار نيوزلند</t>
  </si>
  <si>
    <t>بت تايلند</t>
  </si>
  <si>
    <t>درام ارمنستان</t>
  </si>
  <si>
    <t>كارانه</t>
  </si>
  <si>
    <t>مزاياي پايان خدمت كاركنان</t>
  </si>
  <si>
    <t>بيمه دارايي‌هاي ثابت</t>
  </si>
  <si>
    <t>عوارض ثبتي و قانوني</t>
  </si>
  <si>
    <t>مقدار</t>
  </si>
  <si>
    <t>دلار آمریکا</t>
  </si>
  <si>
    <t>یورو</t>
  </si>
  <si>
    <t>پوند انگلیس</t>
  </si>
  <si>
    <t xml:space="preserve">وون کره جنوبی </t>
  </si>
  <si>
    <t>یوآن چین</t>
  </si>
  <si>
    <t>مسکوکات</t>
  </si>
  <si>
    <t>سایر اشخاص</t>
  </si>
  <si>
    <t>مقدار ارز</t>
  </si>
  <si>
    <t>سود دريافتي بابت سپرده هاي سرمايه گذاري</t>
  </si>
  <si>
    <t>وجوه پرداختي بابت خريد دارايي هاي نامشهود</t>
  </si>
  <si>
    <t>پرداختني‌های تجاري و غیرتجاری</t>
  </si>
  <si>
    <t xml:space="preserve">درآمدهای عملیاتی                                          </t>
  </si>
  <si>
    <t>بهاى تمام شده درآمدهای عملیاتی</t>
  </si>
  <si>
    <t>تجاری:</t>
  </si>
  <si>
    <t>حساب‌هاى دريافتنى:</t>
  </si>
  <si>
    <t>ريالي</t>
  </si>
  <si>
    <t>ارزی</t>
  </si>
  <si>
    <t>خالص</t>
  </si>
  <si>
    <t>(مبالغ به میلیون ریال)</t>
  </si>
  <si>
    <t>افزایش</t>
  </si>
  <si>
    <t>دلار سنگاپور</t>
  </si>
  <si>
    <t>بت تایلند</t>
  </si>
  <si>
    <t xml:space="preserve">درآمد مشمول </t>
  </si>
  <si>
    <t>مالیات ابرازی</t>
  </si>
  <si>
    <t>تشخيصی</t>
  </si>
  <si>
    <t>پرداختی</t>
  </si>
  <si>
    <t>پرداختنی</t>
  </si>
  <si>
    <t>جمع کل</t>
  </si>
  <si>
    <t xml:space="preserve">وجوه دریافتی بابت فروش دارایی های ثابت مشهود </t>
  </si>
  <si>
    <t>سرمايه</t>
  </si>
  <si>
    <t xml:space="preserve">ترازنامه </t>
  </si>
  <si>
    <t xml:space="preserve">صورت سود و زیان </t>
  </si>
  <si>
    <t>سال مالی منتهی به</t>
  </si>
  <si>
    <t xml:space="preserve">صورت جريان وجوه نقد </t>
  </si>
  <si>
    <t xml:space="preserve">یادداشت های توضیحی صورت های مالی </t>
  </si>
  <si>
    <t>یادداشت های توضیحی صورت های مالی</t>
  </si>
  <si>
    <t xml:space="preserve">یادداشت های توضیحی صورت های مالی  </t>
  </si>
  <si>
    <t>سود(زیان)تسعیر</t>
  </si>
  <si>
    <t>حق الزحمه وکیل و مشاوره مالی</t>
  </si>
  <si>
    <t xml:space="preserve"> پیش پرداخت ها</t>
  </si>
  <si>
    <t>فروش</t>
  </si>
  <si>
    <t xml:space="preserve">سود خالص </t>
  </si>
  <si>
    <t xml:space="preserve">مبلغ </t>
  </si>
  <si>
    <t>مبلغ</t>
  </si>
  <si>
    <t>مبلغ کل</t>
  </si>
  <si>
    <t>هر سهم</t>
  </si>
  <si>
    <t>تکالیف قانونی (طبق ماده 90 اصلاحیه قانون تجارت):</t>
  </si>
  <si>
    <t>پیشنهاد هیات مدیره :</t>
  </si>
  <si>
    <t>سود پیشنهادی هیات مدیره</t>
  </si>
  <si>
    <t>سود سهام پرداختی به سهامداران</t>
  </si>
  <si>
    <t>ارز  نزد صندوق</t>
  </si>
  <si>
    <t>فرانک سوئیس</t>
  </si>
  <si>
    <t>ون كره</t>
  </si>
  <si>
    <t>ريال عمان</t>
  </si>
  <si>
    <t>رينگيت مالزي</t>
  </si>
  <si>
    <t>روبل روسيه</t>
  </si>
  <si>
    <t>كرون نروژ</t>
  </si>
  <si>
    <t xml:space="preserve">سال مالی منتهی به </t>
  </si>
  <si>
    <t>گردش حساب سود انباشته</t>
  </si>
  <si>
    <t xml:space="preserve">بازده سرمایه گذاری ها و سود سهام پرداختی  :                      </t>
  </si>
  <si>
    <t>مانده وجه نقد در آغاز سال مالی</t>
  </si>
  <si>
    <t>مانده وجه نقد در پایان سال مالی</t>
  </si>
  <si>
    <t>مبالغ به ميليون ريال</t>
  </si>
  <si>
    <t>1396/09/30</t>
  </si>
  <si>
    <t xml:space="preserve">سایر </t>
  </si>
  <si>
    <t>كرون دانمارك</t>
  </si>
  <si>
    <t>برگشت از فروش</t>
  </si>
  <si>
    <t>سود تخصیص داده شده طی سال</t>
  </si>
  <si>
    <t>دریافتنی های بلند مدت</t>
  </si>
  <si>
    <t>سود سهام مصوب</t>
  </si>
  <si>
    <t xml:space="preserve">جریان خالص ورود(خروج) وجه نقد ناشی از فعالیت های عملیاتی </t>
  </si>
  <si>
    <t xml:space="preserve">جریان خالص خروج وجه نقد ناشی از فعالیت های سرمایه گذاری </t>
  </si>
  <si>
    <t xml:space="preserve">خالص افزایش(کاهش)  در وجه نقد </t>
  </si>
  <si>
    <t>رسیدگی به دفاتر/قطعی</t>
  </si>
  <si>
    <t>مانده در ابتدای سال</t>
  </si>
  <si>
    <t>مالیات پرداختنی</t>
  </si>
  <si>
    <t>بدهي ها و حقوق صاحبان سهام</t>
  </si>
  <si>
    <t>جمع بدهي ها و حقوق صاحبان سهام</t>
  </si>
  <si>
    <t>دارايي‌هاي جاري :</t>
  </si>
  <si>
    <t>دارایي هاي‌غيرجاري :</t>
  </si>
  <si>
    <t>سود سپرده‌ نزد بانك‌ها</t>
  </si>
  <si>
    <t>نوع دارایی</t>
  </si>
  <si>
    <t>نرخ استهلاک</t>
  </si>
  <si>
    <t>روش استهلاک</t>
  </si>
  <si>
    <t>نرم‌افزارهای رایانه‌ای</t>
  </si>
  <si>
    <t>نوع دارايى</t>
  </si>
  <si>
    <t>ساختمان</t>
  </si>
  <si>
    <t>اثاثه و منصوبات</t>
  </si>
  <si>
    <t>1-1- تاریخچه</t>
  </si>
  <si>
    <t xml:space="preserve">1- تاريخچه و فعاليت </t>
  </si>
  <si>
    <t xml:space="preserve">1-2- فعاليت اصلى </t>
  </si>
  <si>
    <t>1-3- تعداد كاركنان</t>
  </si>
  <si>
    <t>جمع بدهي هاي جاري</t>
  </si>
  <si>
    <t>جمع دارايي هاي جاري</t>
  </si>
  <si>
    <t>با احترام،</t>
  </si>
  <si>
    <t>عنوان</t>
  </si>
  <si>
    <t>شماره صفحه</t>
  </si>
  <si>
    <t>* صورت سود و زیان</t>
  </si>
  <si>
    <t>سمت</t>
  </si>
  <si>
    <t>امضاء</t>
  </si>
  <si>
    <t>صورت‌های مالی</t>
  </si>
  <si>
    <t>شرح</t>
  </si>
  <si>
    <t>نام شخص وابسته</t>
  </si>
  <si>
    <t>حق حضور درجلسات هیات مدیره</t>
  </si>
  <si>
    <t>سایر درآمدها و هزینه های غیرعملیاتی</t>
  </si>
  <si>
    <t>یادداشت‌های توضیحی همراه، بخش جدایی ناپذیر صورت‌های مالی است.</t>
  </si>
  <si>
    <t>1397/09/30</t>
  </si>
  <si>
    <t>تقسیم حداقل 10 درصد سودخالص سال مالی منتهی به 30 آذر 1397</t>
  </si>
  <si>
    <t>روبل روسیه</t>
  </si>
  <si>
    <t>لاري گرجستان</t>
  </si>
  <si>
    <t>روپيه بانك مركزي (نيما)</t>
  </si>
  <si>
    <t>دلار هنگ كنگ</t>
  </si>
  <si>
    <t>تضامنی سعید و زمان</t>
  </si>
  <si>
    <t>خط مستقیم</t>
  </si>
  <si>
    <t>جريان خالص  وجه نقد ناشي از بازده سرمایه گذاری ها و سود سهام پرداختی</t>
  </si>
  <si>
    <t>24- سود انباشته در پایان سال</t>
  </si>
  <si>
    <t>سایر اشخاص وابسته</t>
  </si>
  <si>
    <t>دریافتنی های تجاری و غیرتجاری</t>
  </si>
  <si>
    <t>طلب</t>
  </si>
  <si>
    <t>بدهی</t>
  </si>
  <si>
    <t>پیش پرداخت ها</t>
  </si>
  <si>
    <t>25 ساله</t>
  </si>
  <si>
    <t>6 ساله</t>
  </si>
  <si>
    <t>5 ساله</t>
  </si>
  <si>
    <t>تخصیص سود انباشته پایان سال در موارد زیر موکول به تصویب مجمع عمومی عادی صاحبان سهام می باشد:</t>
  </si>
  <si>
    <t>دوره مالی شش ماهه منتهی به 31 خراد ماه 1398</t>
  </si>
  <si>
    <t>دوره مالی شش ماهه منتهی به</t>
  </si>
  <si>
    <t>1397/03/31</t>
  </si>
  <si>
    <t>سود سهام دريافتي</t>
  </si>
  <si>
    <t>یوان - وارده</t>
  </si>
  <si>
    <t>ظ</t>
  </si>
  <si>
    <t>مانده پایان سال</t>
  </si>
  <si>
    <t>سود انباشته در ابتدای سال/دوره</t>
  </si>
  <si>
    <t>سودانباشته در پایان سال/دوره</t>
  </si>
  <si>
    <t>نایب رئیس هیات مدیره</t>
  </si>
  <si>
    <t>نفر</t>
  </si>
  <si>
    <t>کارکنان قراردادی</t>
  </si>
  <si>
    <t>1398/09/30</t>
  </si>
  <si>
    <t>روبل بلاروس</t>
  </si>
  <si>
    <t xml:space="preserve"> </t>
  </si>
  <si>
    <t>درتاريخ 30  آذر ماه 1398</t>
  </si>
  <si>
    <t>پیش دریافتها</t>
  </si>
  <si>
    <t>سود خالص سال</t>
  </si>
  <si>
    <t>دارایی ها</t>
  </si>
  <si>
    <t>دارایی های غیر جاری</t>
  </si>
  <si>
    <t>جمع دارایی های غیر جاری</t>
  </si>
  <si>
    <t>دارایی های جاری</t>
  </si>
  <si>
    <t>دریافتنی های تجاری و سایر دریافتنی ها</t>
  </si>
  <si>
    <t>جمع دارایی های  جاری</t>
  </si>
  <si>
    <t>حقوق مالکانه و بدهی ها</t>
  </si>
  <si>
    <t xml:space="preserve">حقوق مالکانه </t>
  </si>
  <si>
    <t>جمع حقوق مالکانه</t>
  </si>
  <si>
    <t>بدهی ها</t>
  </si>
  <si>
    <t>بدهی های غیر جاری</t>
  </si>
  <si>
    <t xml:space="preserve">جمع بدهي هاي غيرجاري        </t>
  </si>
  <si>
    <t xml:space="preserve"> بدهي هاي جاري</t>
  </si>
  <si>
    <t>جمع حقوق مالکانه و بدهی ها</t>
  </si>
  <si>
    <t>جمع دارایی ها</t>
  </si>
  <si>
    <t>صورت تغييرات در حقوق مالكانه</t>
  </si>
  <si>
    <t>سرمایه</t>
  </si>
  <si>
    <t>اندوخته قانونی</t>
  </si>
  <si>
    <t>سود انباشته</t>
  </si>
  <si>
    <t>دريافتنی‌های تجارى و سایر دریافتنی ها</t>
  </si>
  <si>
    <t>سایر دریافتنی ها :</t>
  </si>
  <si>
    <t>واگذار شده</t>
  </si>
  <si>
    <t>زمين</t>
  </si>
  <si>
    <t>* صورت وضعیت مالی</t>
  </si>
  <si>
    <t>* صورت تغییرات در حقوق مالکانه</t>
  </si>
  <si>
    <t>* صورت جریان های نقدی</t>
  </si>
  <si>
    <t>صورت وضعیت مالی</t>
  </si>
  <si>
    <t>3- اهم رویه‌های حسابداری</t>
  </si>
  <si>
    <t>3-2- درآمد عملیاتی</t>
  </si>
  <si>
    <t>4-</t>
  </si>
  <si>
    <t>قضاوت هاي مديريت در فرآيند بكارگيري رويه هاي حسابداري و برآوردها</t>
  </si>
  <si>
    <t>5- درآمدهای عملیاتی</t>
  </si>
  <si>
    <t>6- بهای تمام شده درآمدهای عملیاتی</t>
  </si>
  <si>
    <t>نقد حاصل از عملیات</t>
  </si>
  <si>
    <t>جریان های نقدی حاصل از فعالیتهای تامین مالی</t>
  </si>
  <si>
    <t>مانده موجودی نقد در ابتدای سال</t>
  </si>
  <si>
    <t>مانده موجودی نقد در پایان سال</t>
  </si>
  <si>
    <t>سود خالص</t>
  </si>
  <si>
    <t>هزینه مالیات بر درآمد</t>
  </si>
  <si>
    <t>تعدیلات :</t>
  </si>
  <si>
    <t>استهلاک دارایی های غیر جاری</t>
  </si>
  <si>
    <t xml:space="preserve">شرکت سرمایه خود را مدیریت می کند تا اطمینان حاصل کند در حین حداکثر کردن بازده ذینفعان از طریق بهینه سازی تعادل بدهی و سرمایه، قادر به تداوم فعالیت خواهد بود. ساختار سرمایه شرکت از خالص بدهی و حقوق مالکانه تشکیل می شود. استراتژی کلی شرکت از بدو تاسیس بدون تغییر باقی مانده است و شرکت در معرض هیچگونه الزامات سرمایه تحمیل شده از خارج از شرکت نیست.
</t>
  </si>
  <si>
    <t>نسبت اهرمی در پایان سال به شرح زیر است :</t>
  </si>
  <si>
    <t>جمع بدهی</t>
  </si>
  <si>
    <t>موجودی نقد و ارز</t>
  </si>
  <si>
    <t>خالص بدهی</t>
  </si>
  <si>
    <t>حقوق مالکانه</t>
  </si>
  <si>
    <t>نسبت خالص بدهی به حقوق مالکانه (‌درصد)</t>
  </si>
  <si>
    <t>جمع بدهی ها</t>
  </si>
  <si>
    <t>پرداختني‌های تجاري و سایر پرداختنی ها</t>
  </si>
  <si>
    <t>پرداخت های نقدی بابت مالیات بر درآمد</t>
  </si>
  <si>
    <t>ساير درآمدها</t>
  </si>
  <si>
    <t>پیش دریافت‌ها</t>
  </si>
  <si>
    <t xml:space="preserve">اثر واحد پولی </t>
  </si>
  <si>
    <t>رئیس هیات مدیره</t>
  </si>
  <si>
    <t xml:space="preserve">حق الزحمه حسابرسی </t>
  </si>
  <si>
    <t>صورت جریانهای نقدی</t>
  </si>
  <si>
    <t>سال مالی منتهی به 
1399/09/30</t>
  </si>
  <si>
    <t>1399/09/30</t>
  </si>
  <si>
    <t>اسناد دریافتنی</t>
  </si>
  <si>
    <t>افزایش (کاهش) حساب‌هاي پرداختني عملياتي</t>
  </si>
  <si>
    <t>موجودی ابتدای سال</t>
  </si>
  <si>
    <t>خرید طی سال</t>
  </si>
  <si>
    <t>آماده برای فروش</t>
  </si>
  <si>
    <t>پرداخت های نقدی بابت سود سهام</t>
  </si>
  <si>
    <t>سود ابرازي</t>
  </si>
  <si>
    <t>سال مالی منتهی به 30 آذر ماه 1400</t>
  </si>
  <si>
    <t>1400/09/30</t>
  </si>
  <si>
    <t>سال مالی منتهی به 
1400/09/30</t>
  </si>
  <si>
    <t>3-6- دارایی‌های نامشهود</t>
  </si>
  <si>
    <t>3-6-1- دارایی‌های نامشهود، بر مبناى بهاى تمام شده اندازه‌گیری و در حساب‌ها ثبت مى‏شود. مخارجی از قبیل مخارج معرفي يک محصول يا خدمت جديد مانند مخارج تبليغات، مخارج انجام فعاليت تجاري در يک محل جديد يا با يک گروه جديد از مشتريان مانند مخارج آموزش کارکنان و مخارج اداري، عمومي و فروش در بهاي تمام شده دارايي نامشهود منظور نمي‌شود. شناسايي مخارج در مبلغ دفتري يک دارايي نامشهود، هنگامي که دارايي آماده بهره‌برداري است، متوقف مي‌شود. بنابراين، مخارج تحمل شده براي استفاده يا بکارگيري مجدد يک دارايي نامشهود، در مبلغ دفتري آن منظور نمي‌شود.</t>
  </si>
  <si>
    <t>3-6-2- استهلاک دارایی‌های نامشهود با عمر مفید معین، با توجه به الگوی مصرف منافع اقتصادی آتی مورد انتظار مربوط و براساس نرخ‌ها و روش‌های زیر محاسبه می‌شود:</t>
  </si>
  <si>
    <t>20-2- برای عملکرد سال مالی منتهی به 1400/09/30 بر اساس سود ابرازی و اعمال معافیتهای قانونی ذخیره در حسابها لحاظ شده است و از سوی مامورین مالیاتی در حال رسیدگی بوده که تا تاریخ تهیه صورتهای مالی برگ تشخیص صادر نشده است. لازم به ذکر است طی سال جاری نیز مبلغ 20،000 میلیون ریال از این بابت ذخیره در حسابها لحاظ شده است.</t>
  </si>
  <si>
    <t xml:space="preserve">اصلاح اشتباهات </t>
  </si>
  <si>
    <t>عضو هیات مدیره و مدیر عامل</t>
  </si>
  <si>
    <t>(تجدید ارائه شده)</t>
  </si>
  <si>
    <t>تجدید طبقه بندی</t>
  </si>
  <si>
    <t>اشخاص وابسته</t>
  </si>
  <si>
    <t>يادداشتهاي توضيحي بخش جدایی ناپذیر صورت هاي مالي است .</t>
  </si>
  <si>
    <t>جریان خالص ورود (خروج) نقد حاصل از فعالیت های عملیاتی</t>
  </si>
  <si>
    <t>4-1-</t>
  </si>
  <si>
    <t>4-1-1-</t>
  </si>
  <si>
    <t>شرکت صرافی نمونه (نوع شرکت)</t>
  </si>
  <si>
    <t>کارکنان رسمی</t>
  </si>
  <si>
    <t>.....</t>
  </si>
  <si>
    <t>۲-۱-</t>
  </si>
  <si>
    <t>۲-۲-</t>
  </si>
  <si>
    <t>آثاراحتمالی آتی با اهمیت ناشی از بکارگیری استانداردهای حسابداری تجدید نظر شده مصوب که هنوزلازم الاجرا نیستند به شرح زیر می باشد:</t>
  </si>
  <si>
    <t xml:space="preserve">اندازه گیری و گزارشگری اقلام صورت های مالی ندارد. </t>
  </si>
  <si>
    <t>وسایل نقليه</t>
  </si>
  <si>
    <t>ذخيره مزاياى پايان خدمت كاركنان براساس يك ماه آخرين حقوق ثابت و مزاياى مستمر براى هر سال خدمت آنان محاسبه و در حسابها منظور مى‏شود.</t>
  </si>
  <si>
    <t>4-۲-</t>
  </si>
  <si>
    <t>مدیریت در خصوص رویه های حسابداری مورد استفاده در سال مالی جاری قضاوت خاصی اعمال ننموده و ثبات رویه رعایت شده است.</t>
  </si>
  <si>
    <t>قضاوت ها در فرآيند بكارگيري رویه های حسابداری</t>
  </si>
  <si>
    <t>مانده در پایان سال</t>
  </si>
  <si>
    <t>شركت……………</t>
  </si>
  <si>
    <t>14xx</t>
  </si>
  <si>
    <t>افزایش سرمایه درجریان</t>
  </si>
  <si>
    <t>حواله</t>
  </si>
  <si>
    <t>نوع مسکوک</t>
  </si>
  <si>
    <t>سود ناخالص</t>
  </si>
  <si>
    <t>شرکت الف</t>
  </si>
  <si>
    <t>شرکت ب</t>
  </si>
  <si>
    <t>کارکنان شرکت های خدماتی</t>
  </si>
  <si>
    <t>صورت‌های مالی بر مبنای بهای تمام شده تاریخی تهیه  شده است. به استثنای موارد زیر که به ارزش منصفانه اندازه گیری می شود:</t>
  </si>
  <si>
    <t>-3-1-1</t>
  </si>
  <si>
    <t>.......</t>
  </si>
  <si>
    <t>....</t>
  </si>
  <si>
    <t>3-6-3- سرقفلی محل کسب به دلیل عمر مفید نامعین، مستهلک نمی شود.</t>
  </si>
  <si>
    <t>سایر هزینه ها</t>
  </si>
  <si>
    <t>صورت سود و زیان  جامع</t>
  </si>
  <si>
    <t>مازاد تجدید ارزیابی دارایی های ثابت مشهود</t>
  </si>
  <si>
    <t>مالیات بر درآمد اقلام فوق</t>
  </si>
  <si>
    <t>سود جامع</t>
  </si>
  <si>
    <t>سایر دارایی ها</t>
  </si>
  <si>
    <t>افزایش سرمایه در جریان</t>
  </si>
  <si>
    <t>سایر اندوخته ها</t>
  </si>
  <si>
    <t>مازاد تجدید ارزیابی دارایی ها</t>
  </si>
  <si>
    <t>یادداشت های توضیحی، بخش جدایی ناپذیر صورت های مالی است.</t>
  </si>
  <si>
    <t xml:space="preserve">تغییر در رویه های حسابداری </t>
  </si>
  <si>
    <t>سایر اقلام سود و زیان جامع پس از کسر مالیات</t>
  </si>
  <si>
    <t xml:space="preserve">افزایش سرمایه </t>
  </si>
  <si>
    <t>تخصیص به اندوخته قانونی</t>
  </si>
  <si>
    <t>جریان های نقدی حاصل ازفعالیت های عملیاتی</t>
  </si>
  <si>
    <t xml:space="preserve">دریافت های ناشی از فروش دارایی های ثابت مشهود </t>
  </si>
  <si>
    <t xml:space="preserve">پرداخت های نقدی برای خرید دارایی های ثابت مشهود </t>
  </si>
  <si>
    <t xml:space="preserve">دریافت های ناشی از فروش دارایی های نا مشهود </t>
  </si>
  <si>
    <t xml:space="preserve">پرداخت های نقدی برای خرید دارایی های  نا مشهود </t>
  </si>
  <si>
    <t xml:space="preserve">دریافت های ناشی ازسود سایر سرمایه گذاری ها </t>
  </si>
  <si>
    <t xml:space="preserve">جریان خالص ورود (خروج) نقد حاصل از فعالیت های سرمایه گذاری </t>
  </si>
  <si>
    <t>جریان خالص ورود(خروج)  نقد قبل از فعالیت های تامین مالی</t>
  </si>
  <si>
    <t>دریافت های ناشی از افزایش سرمایه</t>
  </si>
  <si>
    <t>جريان خالص ورود (خروج ) وجه نقد حاصل از فعالیتهای تامین مالی</t>
  </si>
  <si>
    <t>معاملات غیر نقدی</t>
  </si>
  <si>
    <t>يادداشت های توضيحي،  بخش جدایی ناپذیر صورت هاي مالي است.</t>
  </si>
  <si>
    <t>3-3- تسعیر ارز</t>
  </si>
  <si>
    <t>3-4- دارايي‌هاى ثابت مشهود</t>
  </si>
  <si>
    <t>3-5- مازاد تجدید ارزیابی دارایی ها</t>
  </si>
  <si>
    <t xml:space="preserve">3-5-1- افزایش مبلغ دفتری یک دارایی ثابت مشهود در نتیجه تجدید ارزیابی آن (درآمد غیرعملیاتی تحقق نیافته ناشی از تجدید ارزیابی) مستقیما تحت عنوان مازاد تجدید ارزیابی ثبت و در صورت وضعیت مالی به عنوان بخشی از حقوق مالکانه طبقه بندی می شود و در صورت سود و زیان جامع انعکاس می یابد. هرگاه افزایش مزبور عکس یک کاهش قبلی ناشی از تجدید ارزیابی باشد که به عنوان هزینه شناسایی گردیده است، در این صورت، این افزایش تا میزان هزینه قبلی شناسایی شده در رابطه با همان دارایی به عنوان درآمد به سود و زیان دوره منظور می شود. </t>
  </si>
  <si>
    <t xml:space="preserve">3-5-2- کاهش مبلغ دفتری یک دارایی ثابت مشهود در نتیجه تجدید ارزیابی آن به عنوان هزینه شناسایی می شود. هرگاه کاهش مزبور عکس یک افزایش قبلی ناشی از تجدید ارزیابی باشد که به حساب مازاد تجدید ارزیابی منظور شده است،در این صورت، این کاهش تا میزان مازاد تجدید ارزیابی مربوط به همان دارایی به بدهکار حساب مازاد تجدید ارزیابی منظور می گردد و در صورت سود و زیان جامع انعکاس می یابد و باقیمانده به عنوان هزینه شناسایی می شود. </t>
  </si>
  <si>
    <t>اسکناس</t>
  </si>
  <si>
    <t xml:space="preserve">مقدار </t>
  </si>
  <si>
    <t>سکه ...</t>
  </si>
  <si>
    <t>درصد نسبت به کل</t>
  </si>
  <si>
    <t>درآمد عملیاتی</t>
  </si>
  <si>
    <t>درصد سود ناخالص به درآمد عملیاتی</t>
  </si>
  <si>
    <t>بهای تمام شده درآمد عملیاتی</t>
  </si>
  <si>
    <t>ارائه خدمات</t>
  </si>
  <si>
    <t>5-4 -درآمد ارائه خدمات</t>
  </si>
  <si>
    <t>پاداش هیات مدیره</t>
  </si>
  <si>
    <t>حقوق و دستمزد</t>
  </si>
  <si>
    <t>8- زیان کاهش ارزش دریافتنی ها</t>
  </si>
  <si>
    <t>9- سایر درآمدها</t>
  </si>
  <si>
    <t>10- سایر هزینه ها</t>
  </si>
  <si>
    <t>زیان ناشي از تسعير بدهی های ارزی عملیاتی</t>
  </si>
  <si>
    <t>سود ناشي از تسعير دارایی های ارزی عملیاتی</t>
  </si>
  <si>
    <t>11- ساير درآمدها و هزينه‌هاي غيرعملياتي</t>
  </si>
  <si>
    <t>بهای تمام شده  یا مبلغ تجدید ارزیابی</t>
  </si>
  <si>
    <t>تاسیسات</t>
  </si>
  <si>
    <t>تجهیزات</t>
  </si>
  <si>
    <t>پیش پرداخت های سرمایه ای</t>
  </si>
  <si>
    <t>افزایش ناشی از تجدید ارزیابی</t>
  </si>
  <si>
    <t>کاهش ناشی از تجدید ارزیابی</t>
  </si>
  <si>
    <t>انتقال به دارایی های غیرجاری نگهداری شده برای فروش</t>
  </si>
  <si>
    <t>سایر نقل و انتقالات و تغییرات</t>
  </si>
  <si>
    <t>استهلاک انباشته و کاهش ارزش انباشته</t>
  </si>
  <si>
    <t xml:space="preserve">استهلاک </t>
  </si>
  <si>
    <t>کاهش ارزش</t>
  </si>
  <si>
    <t>برگشت کاهش ارزش</t>
  </si>
  <si>
    <t>استهلاک</t>
  </si>
  <si>
    <t>مانده در پایان سال14x1</t>
  </si>
  <si>
    <t>حق الامتیاز خدمات عمومی</t>
  </si>
  <si>
    <t>سرقفلی محل کسب</t>
  </si>
  <si>
    <t>نرم افزارها</t>
  </si>
  <si>
    <t>بهای تمام شده یا مبلغ تجدید ارزیابی</t>
  </si>
  <si>
    <t>کارگزاران</t>
  </si>
  <si>
    <t>سایر صرافی ها</t>
  </si>
  <si>
    <t>سایر مشتریان</t>
  </si>
  <si>
    <t>حساب های دریافتنی</t>
  </si>
  <si>
    <t xml:space="preserve">کاهش ارزش </t>
  </si>
  <si>
    <t>كاركنان (وام و مساعده)</t>
  </si>
  <si>
    <t>14x1</t>
  </si>
  <si>
    <t>.......... روز</t>
  </si>
  <si>
    <t>میانگین مدت زمان (روز)</t>
  </si>
  <si>
    <t>زیان های کاهش ارزش دریافتنی ها</t>
  </si>
  <si>
    <t>حذف شده طی سال به عنوان غیر قابل وصول</t>
  </si>
  <si>
    <t>بازیافت شده طی سال</t>
  </si>
  <si>
    <t>برگشت زیان های کاهش ارزش</t>
  </si>
  <si>
    <t>بیمه دارایی ها</t>
  </si>
  <si>
    <t>مسکوکات نزد صندوق</t>
  </si>
  <si>
    <t>موجودي  نزد بانك ها -ریالی</t>
  </si>
  <si>
    <t>موجودی نزد صندوق و تنخواه گردان ها - ریالی</t>
  </si>
  <si>
    <t>.............</t>
  </si>
  <si>
    <t>..................</t>
  </si>
  <si>
    <t>مانده ابتدای سال</t>
  </si>
  <si>
    <t>افزایش سرمایه از محل سود انباشته</t>
  </si>
  <si>
    <t xml:space="preserve">افزایش سرمایه نقدی </t>
  </si>
  <si>
    <t>اسناد پرداختنی</t>
  </si>
  <si>
    <t>تجاری</t>
  </si>
  <si>
    <t>حساب های پرداختنی</t>
  </si>
  <si>
    <t xml:space="preserve">سایر پرداختنی ها </t>
  </si>
  <si>
    <t xml:space="preserve">اسناد پرداختنی </t>
  </si>
  <si>
    <t>ذخیره مالیات عملکرد سال</t>
  </si>
  <si>
    <t>تعدیل ذخیره مالیات عملکرد سال های قبل</t>
  </si>
  <si>
    <t>پرداختی طی سال</t>
  </si>
  <si>
    <t>مالیات پرداختی و پرداختنی</t>
  </si>
  <si>
    <t>مالیات تشخیصی / قطعی</t>
  </si>
  <si>
    <t>مازاد مورد مطالبه اداره امور مالیاتی</t>
  </si>
  <si>
    <t>مالیات جاری</t>
  </si>
  <si>
    <t>هزینه مالیات انتقالی مربوط به ایجاد بدهی مالیات انتقالی</t>
  </si>
  <si>
    <t>هزینه مالیات بر درآمد سال های قبل</t>
  </si>
  <si>
    <t>مالیات مربوط به صورت سود و زیان</t>
  </si>
  <si>
    <t>مالیات مربوط به سایر اقلام سود و زیان جامع</t>
  </si>
  <si>
    <t>مالیات انتقالی:</t>
  </si>
  <si>
    <t>مالیات انتقالی مربوط به تجدید ارزیابی دارایی های ثابت مشهود</t>
  </si>
  <si>
    <t>......</t>
  </si>
  <si>
    <t>(درآمد مالیات انتقالی) مربوط به ایجاد دارایی مالیات انتقالی</t>
  </si>
  <si>
    <t>هزینه مالیات انتقالی مربوط به برگشت دارایی مالیات انتقالی</t>
  </si>
  <si>
    <t>(درآمد مالیات انتقالی) مربوط به برگشت بدهی مالیات انتقالی</t>
  </si>
  <si>
    <t>هزینه مالیات بر درآمد سال  جاری</t>
  </si>
  <si>
    <t>سود حسابداری قبل از مالیات</t>
  </si>
  <si>
    <t>هزینه مالیات بر درآمد محاسبه شده با نرخ مالیات قابل اعمال ... درصد (نرخ قابل اعمال سال قبل .... درصد)</t>
  </si>
  <si>
    <t>اثر هزینه های غیر قابل قبول برای مقاصد مالیاتی:</t>
  </si>
  <si>
    <t>اثر درآمدهای معاف از مالیات:</t>
  </si>
  <si>
    <t>هزینه مالیات بر درآمد محاسبه شده با نرخ موثر مالیات ... درصد  (سال قبل با نرخ موثر مالیات ... درصد)</t>
  </si>
  <si>
    <t>دارایی مالیات انتقالی</t>
  </si>
  <si>
    <t>بدهی مالیات انتقالی</t>
  </si>
  <si>
    <t xml:space="preserve">خالص </t>
  </si>
  <si>
    <t>حساب های پرداختنی- مرخصی استفاده نشده کارکنان</t>
  </si>
  <si>
    <t>دارایی ثابت مشهود - تجدید ارزیابی</t>
  </si>
  <si>
    <t xml:space="preserve">.... بابت..... و بابت .... </t>
  </si>
  <si>
    <t>دارایی (بدهی) مالیات انتقالی</t>
  </si>
  <si>
    <t>شناسایی شده در صورت سود و زیان</t>
  </si>
  <si>
    <t>شناسایی شده در سایر اقلام سود و زیان جامع</t>
  </si>
  <si>
    <t>تحصیل / واگذاری</t>
  </si>
  <si>
    <t>...</t>
  </si>
  <si>
    <t>دارایی ها (بدهی های) مالیات انتقالی مربوط به :</t>
  </si>
  <si>
    <t>دارایی ثابت مشهود</t>
  </si>
  <si>
    <t>پرداخت شده طی سال</t>
  </si>
  <si>
    <t xml:space="preserve">ذخیره تامین شده </t>
  </si>
  <si>
    <t>مانده پرداخت نشده</t>
  </si>
  <si>
    <t>سال 14x0</t>
  </si>
  <si>
    <t>سنوات قبل از سال 14x0</t>
  </si>
  <si>
    <t>تجدید ارائه شده</t>
  </si>
  <si>
    <t>معاملات غیر نقدی عمده طی سال به شرح زیر است:</t>
  </si>
  <si>
    <t>دلار امریکا</t>
  </si>
  <si>
    <t>جمع دارایی های پولی ارزی</t>
  </si>
  <si>
    <t>پرداختنی های تجاری و سایر پرداختنی ها</t>
  </si>
  <si>
    <t>جمع بدهی های پولی ارزی</t>
  </si>
  <si>
    <t>خالص دارایی ها (بدهی های) پولی ارزی</t>
  </si>
  <si>
    <t>معادل ریالی خالص دارایی ها (بدهی های)پولی ارزی (میلیون ریال)</t>
  </si>
  <si>
    <t>شرکت های  اصلی و نهایی</t>
  </si>
  <si>
    <t>شرکت های همگروه</t>
  </si>
  <si>
    <t>سهامداران دارای نفوذ قابل ملاحظه</t>
  </si>
  <si>
    <t>مدیران اصلی شرکت و شرکت های اصلی آن</t>
  </si>
  <si>
    <t>خرید کالا و خدمات</t>
  </si>
  <si>
    <t>فروش کالا و خدمات</t>
  </si>
  <si>
    <t>خرید ...</t>
  </si>
  <si>
    <t>فروش...</t>
  </si>
  <si>
    <t>تظامین اعطایی/دریافتی</t>
  </si>
  <si>
    <t>…</t>
  </si>
  <si>
    <t>دریافتنی های تجاری</t>
  </si>
  <si>
    <t>سایر دریافتنی ها</t>
  </si>
  <si>
    <t>پرداختنی های تجاری</t>
  </si>
  <si>
    <t>سایر پرداختنی ها</t>
  </si>
  <si>
    <t>پیش دریافت ها</t>
  </si>
  <si>
    <t xml:space="preserve">سود سهام پرداختنی </t>
  </si>
  <si>
    <t>تعهدات موضوع ماده 235 اصلاحیه قانون تجارت:</t>
  </si>
  <si>
    <t>تضمین وام شرکت ...</t>
  </si>
  <si>
    <t>تضمین بدهی کارکنان به بانک ها</t>
  </si>
  <si>
    <t>بدهی های احتمالی به شرح زیر است:</t>
  </si>
  <si>
    <t>دعاوی حقوقی مطروحه علیه شرکت ...</t>
  </si>
  <si>
    <t>دارایی های احتمالی شرکت به شرح زیر است:</t>
  </si>
  <si>
    <t>رویدادهایی که از تاریخ پایان دوره گزارشگری تا تاریخ تایید صورت های مالی اتفاق افتاده اما مستلزم تعدیل اقلام صورت های مالی نبوده، به شرح زیر است:</t>
  </si>
  <si>
    <t>پیشنهاد هیات مدیره برای تقسیم سود، مبلغ ... میلیون ریال (مبلغ ... ریال برای هر سهم) است.</t>
  </si>
  <si>
    <t>3-8- موجودى ارز و مسکوکات</t>
  </si>
  <si>
    <t>3-7- زیان کاهش ارزش دارایی ها</t>
  </si>
  <si>
    <t>3-7-2- آزمون کاهش ارزش دارایی های نامشهود با عمر مفید نامعین، بدون توجه به وجود یا عدم وجود هرگونه نشانه ای دال بر امکان کاهش ارزش، بطور سالانه انجام می شود.</t>
  </si>
  <si>
    <t>3-7-3- مبلغ بازیافتنی یک دارایی (یا واحد مولد وجه نقد)، ارزش فروش به کسر مخارج فروش یا ارزش اقتصادی، هر کدام بیشتر است می باشد. ارزش اقتصادی برابر با ارزش فعلی جریان های نقدی آتی ناشی از دارایی با استفاده از نرخ تنزیل قبل از مالیات که بیانگر ارزش زمانی پول و ریسک های مختص دارایی که جریان های نقدی آتی برآوردی بابت آن تعدیل نشده است، می باشد.</t>
  </si>
  <si>
    <t>3-7-4- تنها در صورتی که مبلغ بازیافتنی یک دارایی از مبلغ دفتری آن کمتر باشد، مبلغ دفتری دارایی (یا واحد مولد وجه نقد) تا مبلغ بازیافتنی آن کاهش یافته و تفاوت به عنوان زیان کاهش ارزش بلافاصله در صورت سود و زیان شناسایی می گردد، مگر اینکه دارایی تجدید ارزیابی شده باشد که در این صورت منجر به کاهش مبلغ تجدید ارزیابی می گردد.</t>
  </si>
  <si>
    <t>3-7-5- در صورت افزایش مبلغ بازیافتنی از زمان شناسایی آخرین زیان که بیانگر برگشت زیان کاهش ارزش دارایی (واحد مولد وجه نقد) می باشد، مبلغ دفتری دارایی تا مبلغ بازیافتنی جدید حداکثر تا مبلغ دفتری با فرض عدم شناسایی زیان کاهش ارزش در سال های قبل، افزایش می یابد. برگشت زیان کاهش ارزش دارایی (واحد مولد وجه نقد) نیز بلافاصله در صورت سود و زیان شناسایی می گردد مگر اینکه دارایی تجدید ارزیابی شده باشد که در این صورت منجر به افزایش مبلغ تجدید ارزیابی می گردد.</t>
  </si>
  <si>
    <t>* صورت سود و زیان جامع</t>
  </si>
  <si>
    <t>اعضای هیات مدیره</t>
  </si>
  <si>
    <t xml:space="preserve"> نام نماینده اشخاص حقوقی</t>
  </si>
  <si>
    <t>000</t>
  </si>
  <si>
    <t>(000)</t>
  </si>
  <si>
    <t xml:space="preserve">هزينه های فروش، اداری و عمومی                           </t>
  </si>
  <si>
    <t>عملیاتی (ریال)</t>
  </si>
  <si>
    <t>غیر عملیاتی (ریال)</t>
  </si>
  <si>
    <t>سود پایه هر سهم:</t>
  </si>
  <si>
    <t>سایر اقلام سود و زیان جامع که در دوره های آتی به صورت سود و زیان تجدید طبقه بندی نخواهد شد:</t>
  </si>
  <si>
    <t>سایر اقلام سود و زیان جامع که در دوره های آتی به صورت سود و زیان تجدید طبقه بندی خواهد شد:</t>
  </si>
  <si>
    <t>سرمایه گذاری های بلند مدت</t>
  </si>
  <si>
    <t>سرمایه گذاری های کوتاه مدت</t>
  </si>
  <si>
    <t>0000</t>
  </si>
  <si>
    <t xml:space="preserve">جریان های نقدی حاصل از فعالیت های سرمایه گذاری </t>
  </si>
  <si>
    <t xml:space="preserve">بکارگیری استاندارهاي حسابداري جديد و تجديد نظر شده: </t>
  </si>
  <si>
    <t xml:space="preserve"> استاندارد حسابداری جدید و تجدید نظر شده که در سال جاری لازم الاجرا شده و بر صورت های مالی آثار بااهمیتی داشته است: </t>
  </si>
  <si>
    <t>3-2-1-درآمد عملیاتی به ارزش منصفانه مابه‌ازای دریافتی یا دریافتنی و به کسر مبالغ برآوردی از بابت برگشت از فروش و تخفیفات اندازه‌گیری می‌شود.</t>
  </si>
  <si>
    <t>نرخ  رسمی اعمال شده در تسعیر اقلام پولی ارزی به شرح ذیل می باشد:</t>
  </si>
  <si>
    <t>اقلام پولی ارزی دریافتی از بانک مرکزی</t>
  </si>
  <si>
    <t>نرخ قابل دسترس</t>
  </si>
  <si>
    <t>نرخ رسمی ارز اعلام شده توسط بانک مرکزی</t>
  </si>
  <si>
    <t>3-3-2- در صورت وجود نرخ های متعدد برای یک ارز، از نرخی برای تسعیر استفاده می شود که جریان های نقدی آتی ناشی از معامله یا مانده حساب مربوط، بر حسب آن تسویه می شود. اگر تبدیل دو واحد پول به یکدیگر به صورت موقت ممکن نباشد، نرخ مورد استفاده، نرخ اولین تاریخی است که در آن، تبدیل امکان پذیر می شود.</t>
  </si>
  <si>
    <t xml:space="preserve">3-4-1- دارايي‌هاى ثابت مشهود به استثنای مورد مندرج در یادداشت 2-4-3 برمبناى بهاى تمام شده اندازه‌گیری مى‏شود. مخارج بعدی مرتبط با دارایی‌های ثابت مشهود که موجب بهبود وضعیت دارایی در مقایسه با استاندارد عملکرد ارزیابی شده اولیه آن گردد و منجر به افزایش منافع اقتصادی حاصل از دارایی شود، به مبلغ دفتری دارایی اضافه وطی عمر مفید باقیمانده دارایی‌های مربوط مستهلک می‌شود. مخارج روزمره تعمیر و نگهداری دارایی‌ها که به منظور حفظ وضعیت دارایی در مقایسه با استاندارد عملکرد ارزیابی شده اولیه دارایی انجام می‌شود، در زمان وقوع به عنوان هزینه شناسایی می‌گردد.  </t>
  </si>
  <si>
    <t>3-4-2- زمین، ساختمان و تاسیسات بر مبنای مبلغ تجدید ارزیابی در حساب ها انعکاس یافته است. تجدید ارزیابی در تاریخ .... با استفاده از ارزیابان مستقل صورت پذیرفته است. تناوب تجدید ارزیابی به تغییرات ارزش منصفانه دارایی های تجدید ارزیابی شده بستگی دارد. چنانچه ارزش منصفانه دارایی های تجدید ارزیابی شده تفاوت اساسی با اهمیتی با مبلغ دفتری آن داشته باشد تجدید ارزیابی بعدی ضرورت دارد. دوره تناوب تجدید ارزیابی ... سال است.</t>
  </si>
  <si>
    <t>3-4-3- استهلاك دارايي‌هاى ثابت مشهود، با توجه به الگوی مصرف منافع اقتصادی آتی مورد انتظار (شامل عمر مفید برآوردی) دارایی‌های مربوط و با در نظر گرفتن استهلاکات موضوع ماده 149 اصلاحیه قانون مالیات‌های مستقیم مصوب 31 تیر ماه 1394 و اصلاحیه های بعدی آن بر اساس نرخ‌ها و روش‌های زیر محاسبه مى‏شود:</t>
  </si>
  <si>
    <t>3-4-3-1-براى دارايي‌هاى ثابتى كه طى ماه تحصيل مى‏شود و مورد بهره‏بردارى قرار می‌گيرد، استهلاك از اول ماه بعد محاسبه و در حساب‌ها منظور می‌شود. در مواردى كه هر يك از دارايي‌هاى استهلاك‌پذير پس از آمادگى جهت بهره‏بردارى به علت تعطيل كار يا علل ديگر براى مدت بیش از شش ماه متوالی در یک دوره مالی مورد استفاده قرار نگيرد، ميزان استهلاك آن براى مدت ياد شده معادل 30 درصد نرخ استهلاك منعكس در جدول بالاست. در این صورت چنانچه محاسبه استهلاک بر حسب مدت باشد 70 درصد زمانی که دارایی مورد استفاده قرار نگرفته است به باقیمانده مدت تعیین شده برای استهلاک دارایی در این جدول اضافه خواهد شد.</t>
  </si>
  <si>
    <t>3-4-3-2-استهلاک دارایی های تجدید ارزیابی شده با توجه به مبلغ دفتری جدید(پس از تجدید ارزیابی) طی عمر مفید باقیمانده محاسبه و در حساب ها منظور می شود.</t>
  </si>
  <si>
    <t>قضاوت مربوط به  برآوردها</t>
  </si>
  <si>
    <t>فروش اسکناس</t>
  </si>
  <si>
    <t>فروش حواله</t>
  </si>
  <si>
    <t>فروش مسکوکات</t>
  </si>
  <si>
    <t>درآمد ارائه خدمات</t>
  </si>
  <si>
    <t xml:space="preserve">5-2- فروش ارز به تفکیک اسکناس،حواله و نوع ارز </t>
  </si>
  <si>
    <t>5-1- فروش ارز به دو روش نقدی (اسکناس) و حواله انجام می شود. نرخ های فروش بر اساس نرخ موجود در سامانه سنا (اعلام شده از سوی بانک مرکزی) و بازار مبادله طلا و ارز و با رعایت صرفه و صلاح شرکت و تصمیم مدیریت (حداکثر تا نرخ موجود در سامانه های یاد شده) تعیین می شود.</t>
  </si>
  <si>
    <t xml:space="preserve">دلار </t>
  </si>
  <si>
    <t>5-3-  فروش مسکوکات</t>
  </si>
  <si>
    <t>تعداد</t>
  </si>
  <si>
    <t>کارمزد ریالی حواله های صادره</t>
  </si>
  <si>
    <t>کارمزد ارزی حواله های صادره</t>
  </si>
  <si>
    <t>5-5 - فروش خالص و درآمد ارائه خدمات به تفکیک وابستگی اشخاص:</t>
  </si>
  <si>
    <t>دلار</t>
  </si>
  <si>
    <t xml:space="preserve"> ارائه خدمات</t>
  </si>
  <si>
    <t>6-1- گردش حساب بهای تمام شده درآمدهای عملیاتی مربوط به اسکناس، حواله و مسکوکات به شرح زیر است:</t>
  </si>
  <si>
    <t>6-2- خرید طی سال به تفکیک اسکناس، حواله و نوع ارز :</t>
  </si>
  <si>
    <t>6-3- خرید طی سال به تفکیک نوع مسکوک :</t>
  </si>
  <si>
    <t xml:space="preserve">7- هزينه‌هاي فروش، اداري و عمومي </t>
  </si>
  <si>
    <t>عیدی و پاداش</t>
  </si>
  <si>
    <t>حق حضور کمیته های تخصصی هیات مدیره</t>
  </si>
  <si>
    <t>ساير اقلام</t>
  </si>
  <si>
    <t xml:space="preserve">در سال مورد گزارش مبلغ ..... میلیون ریال از مطالبات در نتیجه ورشکستگی  یکی از مشتریان عمده شرکت، مشکوک الوصول شده و کاهش ارزش برای آن در نظر گرفته شده است. </t>
  </si>
  <si>
    <t>کاهش ارزش مسکوکات</t>
  </si>
  <si>
    <t>سود (زیان) ناشی از فروش دارائیهای ثابت مشهود</t>
  </si>
  <si>
    <t>سود (زیان) ناشی از فروش دارائیهای نامشهود</t>
  </si>
  <si>
    <t xml:space="preserve"> درآمد اجاره </t>
  </si>
  <si>
    <t xml:space="preserve">درآمد اجاره  </t>
  </si>
  <si>
    <t xml:space="preserve"> وسايل نقليه </t>
  </si>
  <si>
    <t xml:space="preserve">اثاثه و منصوبات </t>
  </si>
  <si>
    <t>دارایی های در جریان تکمیل</t>
  </si>
  <si>
    <t>بر مبنابی بهای تمام شده</t>
  </si>
  <si>
    <t xml:space="preserve">بر مبنای تجدید ارزیابی </t>
  </si>
  <si>
    <t>زمین</t>
  </si>
  <si>
    <t>الف- تکنیک ارزیابی: رویکرد بهای تمام شده است. این رویکرد مبلغی را منعکس می کند که در حال حاضر برای جایگزین کردن ظرفیت ارائه خدمت یک دارایی (که اغلب بهای جایگزینی جاری نامیده می شود) مورد نیاز است.</t>
  </si>
  <si>
    <t>ب- داده های مورد استفاده داده های ورودی سطح دو، شامل قیمت دارایی هایی است که بطور مستقیم یا غیر مستقیم برای دارایی مربوط، قابل مشاهده است.</t>
  </si>
  <si>
    <t>سپرده سرمایه گذاری بلند مدت بانکی</t>
  </si>
  <si>
    <t>سپرده های حسن انجام تعهدات</t>
  </si>
  <si>
    <t>تفاوت بین مبلغ دفتری این دریافتنی های تجاری و ارزش فعلی عواید مورد انتظار تسویه است. برای این دسته از دریافتنی ها وثیقه دریافت نشده است.</t>
  </si>
  <si>
    <t>صرافی الف</t>
  </si>
  <si>
    <t>............</t>
  </si>
  <si>
    <t xml:space="preserve"> ارز نزد بانك ها- اسکناس</t>
  </si>
  <si>
    <t xml:space="preserve"> ارز نزد بانك ها- حواله داخلی</t>
  </si>
  <si>
    <t>ارز آزاد امانی نزد کارگزاران</t>
  </si>
  <si>
    <t>ارز مرجع (رسمی) نزد کارگزاران</t>
  </si>
  <si>
    <t>حواله خارجی</t>
  </si>
  <si>
    <t xml:space="preserve">حواله داخلی </t>
  </si>
  <si>
    <t xml:space="preserve">جمع </t>
  </si>
  <si>
    <t>ارز:</t>
  </si>
  <si>
    <t>مسکوکات:</t>
  </si>
  <si>
    <t>سکه بهار آزادی</t>
  </si>
  <si>
    <t>سپرده سرمایه گذاری کوتاه مدت بانکی</t>
  </si>
  <si>
    <t>بلی</t>
  </si>
  <si>
    <t>درصد مالکیت</t>
  </si>
  <si>
    <t xml:space="preserve">دراجراي (مفاد مواد 140 و 238 اصلاحيه قانون تجارت مصوب سال 1347) و ماده ... اساسنامه، مبلغ ......... میلیون ریال از محل سود قابل تخصیص، به اندوخته قانونی منتقل شده است .به موجب مفاد مواد یاد شده تا رسیدن مانده اندوخته قانونی به 10 درصد سرمایه شرکت، انتقال یک بیستم از سود خالص شرکت به اندوخته فوق الذکر الزامی است . اندوخته قانونی قابل انتقال به سرمایه نیست و جز در هنگام انحلال شرکت ، قابل تقسیم بین سهامداران نمی باشد .  </t>
  </si>
  <si>
    <t>مبالغ به میلیون ریال</t>
  </si>
  <si>
    <t>سازمان امور مالیاتی</t>
  </si>
  <si>
    <t>حق بیمه های پرداختنی</t>
  </si>
  <si>
    <t>سپرده حسن انجام کار</t>
  </si>
  <si>
    <t>هزینه های پرداختنی</t>
  </si>
  <si>
    <t>نحوه تشخیص</t>
  </si>
  <si>
    <t>علی الراس</t>
  </si>
  <si>
    <t>رسیدگی به دفاتر</t>
  </si>
  <si>
    <t>رسیدگی نشده</t>
  </si>
  <si>
    <t>هزینه مالیات بر درآمد عملیات در حال تداوم</t>
  </si>
  <si>
    <t>پیش دریافت از مشتریان</t>
  </si>
  <si>
    <t>تغییر در رویه های حسابداری</t>
  </si>
  <si>
    <t>صورت سود و زیان</t>
  </si>
  <si>
    <t>...............................</t>
  </si>
  <si>
    <t>...................................</t>
  </si>
  <si>
    <t>بهای تمام شده درآمدهای عملیاتی</t>
  </si>
  <si>
    <t>زیان (سود) ناشی از فروش دارایی های ثابت مشهود</t>
  </si>
  <si>
    <t>زیان (سود) ناشی از فروش دارایی های نامشهود</t>
  </si>
  <si>
    <t>خالص افزایش در ذخیره مزایای پایان خدمت کارکنان</t>
  </si>
  <si>
    <t>سود حاصل از سپرده های سرمایه گذاری بانکی</t>
  </si>
  <si>
    <t>کاهش (افزایش) دریافتنی های عملیاتی</t>
  </si>
  <si>
    <t>كاهش (افزايش) موجودی ارز و مسکوکات</t>
  </si>
  <si>
    <t>كاهش(افزایش) پيش پرداخت‌های عملیاتی</t>
  </si>
  <si>
    <t>افزایش(کاهش) پیش دریافت های عملیاتی</t>
  </si>
  <si>
    <t>كاهش(افزایش) سایر دارایی ها</t>
  </si>
  <si>
    <t>کمیته مدیریت ریسک، ساختار سرمایه شرکت را شش ماه یکبار بررسی می کند. به عنوان بخشی از این بررسی، کمیته،هزینه سرمایه و ریسک های مرتبط با هر طبقه را مدنظر قرار می دهد. شرکت یک نسبت اهرمی هدف به میزان 20 درصد - 25 درصد دارد که به عنوان نسبت خالص بدهی به حقوق مالکانه تعیین شده است. نسبت اهرمی در سال 14x1/12/29 با نرخ ... درصد زیر محدوده هدف بوده و به یک سطح معمول تر ... درصد، پس از پایان سال بازگشته است.،</t>
  </si>
  <si>
    <t>کمیته ریسک شرکت، خدماتی برای دسترسی هماهنگ به بازارهای مالی داخلی و بین المللی و نظارت و مدیریت ریسک های مالی مربوط به عملیات شرکت از طریق گزارش های ریسک داخلی که آسیب پذیری را برحسب درجه و اندازه ریسک ها تجزیه و تحلیل می کند، ارائه می کند. این ریسک ها شامل ریسک بازار (ریسک نرخ ارز و سایر ریسک های قیمت)، ریسک اعتباری و ریسک نقدینگی می باشد. کمیته مدیریت ریسک که بر ریسک ها و سیاست های اجرا شده نظارت می کند تا آسیب پذیری از ریسک ها را کاهش دهد، بصورت فصلی به هیأت مدیره گزارش می دهد. شرکت به دنبال حداقل کردن اثرات این ریسک ها از طریق ... است. رعایت سیاست ها و محدودیت های آسیب پذیری، توسط حسابرسان داخلی بطور مستمر بررسی می شود.</t>
  </si>
  <si>
    <t>شرکت برای مدیریت ریسک نقدینگی، یک چهارچوب  مناسب برای مدیریت کوتاه مدت ، میان مدت و بلند مدت تامین وجوه و الزامات مدیریت نقدینگی تعیین کرده است. شرکت ریسک نقدینگی را از طریق نگهداری اندوخته کافی و تسهیلات بانکی، نظارت مستمر بر جریان های نقدی پیش بینی شده و واقعی و  تطبیق مقاطع سررسید داراییها و بدهیهای مالی، مدیریت می کند.</t>
  </si>
  <si>
    <t>ریسک اعتباری به ریسکی اشاره دارد که طرف قرارداد در ایفای تعهدات قراردادی خود ناتوان باشد  و منجر به زیان مالی برای شرکت شود . در نتیجه شرکت تنها با شرکت هایی معامله می کند که رتبه اعتباری بالایی داشته باشند.</t>
  </si>
  <si>
    <t>سود یا زیان</t>
  </si>
  <si>
    <t xml:space="preserve"> یادداشت</t>
  </si>
  <si>
    <t>شرکت ...</t>
  </si>
  <si>
    <t>مشمول ماده 129</t>
  </si>
  <si>
    <t>انتقال از سایر اقلام حقوق مالکانه به سود انباشته</t>
  </si>
  <si>
    <t xml:space="preserve">پرداخت های ناشی از ایجاد سپرده های بانکی </t>
  </si>
  <si>
    <t xml:space="preserve">پرداخت های ناشی از استرداد سپرده های کوتاه مدت </t>
  </si>
  <si>
    <r>
      <t xml:space="preserve">الف- </t>
    </r>
    <r>
      <rPr>
        <u/>
        <sz val="12"/>
        <rFont val="B Nazanin"/>
        <charset val="178"/>
      </rPr>
      <t>زمین،</t>
    </r>
    <r>
      <rPr>
        <sz val="12"/>
        <rFont val="B Nazanin"/>
        <charset val="178"/>
      </rPr>
      <t xml:space="preserve"> ساختمان و تاسیسات به روش تجدید ارزیابی (یادداشت ............)</t>
    </r>
  </si>
  <si>
    <r>
      <t>حقوق و دستمزد و مزایا</t>
    </r>
    <r>
      <rPr>
        <strike/>
        <sz val="12"/>
        <rFont val="B Nazanin"/>
        <charset val="178"/>
      </rPr>
      <t>:</t>
    </r>
  </si>
  <si>
    <r>
      <t>وجوه بانکی مسدود شده</t>
    </r>
    <r>
      <rPr>
        <vertAlign val="superscript"/>
        <sz val="12"/>
        <rFont val="B Nazanin"/>
        <charset val="178"/>
      </rPr>
      <t>1</t>
    </r>
  </si>
  <si>
    <r>
      <t xml:space="preserve">وجوه </t>
    </r>
    <r>
      <rPr>
        <u/>
        <sz val="12"/>
        <rFont val="B Nazanin"/>
        <charset val="178"/>
      </rPr>
      <t>نقد</t>
    </r>
    <r>
      <rPr>
        <sz val="12"/>
        <rFont val="B Nazanin"/>
        <charset val="178"/>
      </rPr>
      <t xml:space="preserve"> در راه</t>
    </r>
  </si>
  <si>
    <r>
      <t xml:space="preserve">* یادداشت‌های توضیحی </t>
    </r>
    <r>
      <rPr>
        <sz val="14"/>
        <color indexed="8"/>
        <rFont val="B Nazanin"/>
        <charset val="178"/>
      </rPr>
      <t>صورتهای مالی</t>
    </r>
  </si>
  <si>
    <t>7-2- عیدی و پاداش مندرج در جدول فوق حسب مورد بر اساس مصوبات وزارت کار، آیین نامه رفاهی و مصوبات هیات مدیره پرداخت شده است.</t>
  </si>
  <si>
    <t>موجودی ارزی در راه</t>
  </si>
  <si>
    <t xml:space="preserve"> مشابه صورت مالی نمونه منفرد یادداشت 5-35 شود</t>
  </si>
  <si>
    <t>تامین کنندگان وجوه ارزی امانی</t>
  </si>
  <si>
    <t xml:space="preserve">اصلاح ذخیره مالیات عملکرد سال 14x0   </t>
  </si>
  <si>
    <t xml:space="preserve">هزینه استهلاک </t>
  </si>
  <si>
    <t xml:space="preserve"> (000)</t>
  </si>
  <si>
    <t>اصلاح هزینه استهلاک تجهیزات سال 14x1</t>
  </si>
  <si>
    <t>مجمع عمومی عادی صاحبان سهام</t>
  </si>
  <si>
    <t>سال مالی منتهی به ۲۹ اسفند 1402</t>
  </si>
  <si>
    <t>سال مالی منتهی به ۲۹ اسفند  1402</t>
  </si>
  <si>
    <t>1402 سال</t>
  </si>
  <si>
    <t>1401 سال</t>
  </si>
  <si>
    <r>
      <t xml:space="preserve">سود </t>
    </r>
    <r>
      <rPr>
        <sz val="12"/>
        <rFont val="B Nazanin"/>
        <charset val="178"/>
      </rPr>
      <t xml:space="preserve"> قبل از مالیات</t>
    </r>
  </si>
  <si>
    <t>درتاريخ 29  اسفند 1402</t>
  </si>
  <si>
    <t>1402/12/29</t>
  </si>
  <si>
    <t>1401/12/29</t>
  </si>
  <si>
    <t>1401/01/01</t>
  </si>
  <si>
    <r>
      <t xml:space="preserve">دریافتنی های </t>
    </r>
    <r>
      <rPr>
        <sz val="12"/>
        <color indexed="8"/>
        <rFont val="B Nazanin"/>
        <charset val="178"/>
      </rPr>
      <t xml:space="preserve"> تجاری و سایر دریافتنی ها</t>
    </r>
  </si>
  <si>
    <t>سال مالی منتهی به ۲۹ اسفند1402</t>
  </si>
  <si>
    <t xml:space="preserve">مانده در1401/01/01 </t>
  </si>
  <si>
    <t>مانده تجدید ارائه شده در تاریخ 1401/01/01</t>
  </si>
  <si>
    <t>سود خالص گزارش شده در صورت های مالی سال 1401</t>
  </si>
  <si>
    <t>تغییرات حقوق مالکانه در سال 1401</t>
  </si>
  <si>
    <t>سود خالص تجدید ارائه شده سال 1401</t>
  </si>
  <si>
    <t>سود جامع سال 1401</t>
  </si>
  <si>
    <t>مانده تجدید ارائه شده در تاریخ 1401/12/29</t>
  </si>
  <si>
    <t>تغییرات حقوق مالکانه در سال 1402</t>
  </si>
  <si>
    <t>سود خالص سال 1402</t>
  </si>
  <si>
    <t>سود جامع سال 1402</t>
  </si>
  <si>
    <t>مانده در 1402/12/29</t>
  </si>
  <si>
    <r>
      <t xml:space="preserve">خالص افزایش (کاهش) در </t>
    </r>
    <r>
      <rPr>
        <sz val="12"/>
        <rFont val="B Nazanin"/>
        <charset val="178"/>
      </rPr>
      <t xml:space="preserve">موجودی نقد </t>
    </r>
  </si>
  <si>
    <t>کارکنان</t>
  </si>
  <si>
    <r>
      <t>میانگین</t>
    </r>
    <r>
      <rPr>
        <sz val="12"/>
        <rFont val="B Nazanin"/>
        <charset val="178"/>
      </rPr>
      <t xml:space="preserve"> کارکنان در استخدام و نیز </t>
    </r>
    <r>
      <rPr>
        <sz val="12"/>
        <rFont val="B Nazanin"/>
        <charset val="178"/>
      </rPr>
      <t xml:space="preserve"> کارکنان شرکت های خدماتی که بخشی از امور خدماتی شرکت را به عهده دارند، طی سال به شرح زیر بوده است:</t>
    </r>
  </si>
  <si>
    <r>
      <t>۲-۱-۱- استاندارد حسابداری</t>
    </r>
    <r>
      <rPr>
        <b/>
        <sz val="12"/>
        <color indexed="8"/>
        <rFont val="B Nazanin"/>
        <charset val="178"/>
      </rPr>
      <t>........... با عنوان ............؛</t>
    </r>
  </si>
  <si>
    <r>
      <t>۲-۲-۱- استاندارد حسابداری .......</t>
    </r>
    <r>
      <rPr>
        <b/>
        <sz val="12"/>
        <color indexed="8"/>
        <rFont val="B Nazanin"/>
        <charset val="178"/>
      </rPr>
      <t>.................؛</t>
    </r>
  </si>
  <si>
    <t xml:space="preserve">این استاندارد از تاریخ ............. لازم الاجرا است. بر اساس ارزیابی مدیریت با توجه به شرایط کنونی بطور کلی تغییرات قابل ملاحظه ای بر شناخت، </t>
  </si>
  <si>
    <r>
      <t>3-1-</t>
    </r>
    <r>
      <rPr>
        <b/>
        <sz val="12"/>
        <rFont val="B Nazanin"/>
        <charset val="178"/>
      </rPr>
      <t>مبانی اندازه گیری استفاده شده در تهیه صورت های مالی</t>
    </r>
  </si>
  <si>
    <t>3-2-2- درآمد عملیاتی حاصل از فروش حواله ارزی پس از تحقق معامله (تایید معامله در سامانه بانک مرکزی) و  درامد فروش اسکناس و مسکوکات در زمان تحويل شناسايي مي‌شود. درامد عملیاتی حاصل از ارائه خدمات در زمان ارائه خدمات شناسایی می شود.</t>
  </si>
  <si>
    <r>
      <t>3-2-3- كارمزد نقل و انتقال ارز ( بدون نياز به عمليات خريد و فروش ارز ) به صورت توافقي و پس از حصول اطمينان مبني بر واريز حواله هاي ارزي به حساب</t>
    </r>
    <r>
      <rPr>
        <sz val="12"/>
        <rFont val="B Nazanin"/>
        <charset val="178"/>
      </rPr>
      <t xml:space="preserve"> ذینفع در حسابها شناسايي مي شود.</t>
    </r>
  </si>
  <si>
    <r>
      <t xml:space="preserve">3-3-1-  اقلام پولي ارزي با نرخ قابل دسترس در تاریخ صورت وضعیت مالی و </t>
    </r>
    <r>
      <rPr>
        <sz val="12"/>
        <rFont val="B Nazanin"/>
        <charset val="178"/>
      </rPr>
      <t>با نرخ ارز قابل دسترس در تاریخ انجام معامله تسعیر می شود. تفاوت‌هاي ناشي از تسويه يا تسعير اقلام پولي ارزي به عنوان درآمد يا هزينه دوره وقوع شناسايي و در صورت سود و زیان گزارش مي‌شود..</t>
    </r>
  </si>
  <si>
    <r>
      <t xml:space="preserve">مالیات </t>
    </r>
    <r>
      <rPr>
        <b/>
        <sz val="12"/>
        <color indexed="8"/>
        <rFont val="B Nazanin"/>
        <charset val="178"/>
      </rPr>
      <t xml:space="preserve"> بر درآمد</t>
    </r>
  </si>
  <si>
    <r>
      <t xml:space="preserve">3-5-3- مازاد تجدید ارزیابی منعکس شده در سرفصل حقوق مالکانه،در زمان برکناری یا واگذاری دارایی مربوط یا به موازات استفاده از آن توسط </t>
    </r>
    <r>
      <rPr>
        <sz val="12"/>
        <rFont val="B Nazanin"/>
        <charset val="178"/>
      </rPr>
      <t xml:space="preserve"> شرکت مستقیما به حساب سود انباشته منظور شود. مبلغ مازاد قابل انتقال معادل تفاوت بین استهلاک مبتنی بر مبلغ تجدید ارزیابی دارایی و استهلاک مبتنی بر بهای تمام شده تاریخی آن است. افزایش سرمایه بطور مستقیم از محل مازاد تجدید ارزیابی مجاز نیست مگر در مواردی که به موجب قانون تجویز شده باشد. </t>
    </r>
  </si>
  <si>
    <t>ارز (معادل یورو)</t>
  </si>
  <si>
    <r>
      <t xml:space="preserve">کسر می شود موجودی </t>
    </r>
    <r>
      <rPr>
        <sz val="12"/>
        <rFont val="B Nazanin"/>
        <charset val="178"/>
      </rPr>
      <t>پایان سال</t>
    </r>
  </si>
  <si>
    <t>مانده در ابتدای سال1401</t>
  </si>
  <si>
    <t>مانده در پایان سال 1401</t>
  </si>
  <si>
    <t>مانده در پایان سال 1402</t>
  </si>
  <si>
    <t>مانده در ابتدای سال 1401</t>
  </si>
  <si>
    <t>مبلغ دفتری در پایان سال 1402</t>
  </si>
  <si>
    <t>مبلغ دفتری در پایان سال 1401</t>
  </si>
  <si>
    <r>
      <t xml:space="preserve">سپرده های سرمایه گذاری شرکت به مبلغ .... میلیون ریال با نرخ ... درصد و مبلغ .... میلیون ریال با نرخ ... درصد </t>
    </r>
    <r>
      <rPr>
        <sz val="12"/>
        <rFont val="B Nazanin"/>
        <charset val="178"/>
      </rPr>
      <t xml:space="preserve"> به سررسید بیشتر از یک سال می باشد.</t>
    </r>
  </si>
  <si>
    <t>صرافی ها</t>
  </si>
  <si>
    <t xml:space="preserve"> صرافی ها</t>
  </si>
  <si>
    <t>سپرده افزایش سرمایه</t>
  </si>
  <si>
    <t>تعداد سهام</t>
  </si>
  <si>
    <t>طی سال مورد گزارش، سرمایه شرکت از مبلغ .... میلیون ریال به .... میلون ریال (معادل .... درصد) از محل سود انباشته، افزایش یافته که در تاریخ 1402/00/00 به ثبت رسیده است.</t>
  </si>
  <si>
    <r>
      <t xml:space="preserve">طی سال مالی مورد گزارش، </t>
    </r>
    <r>
      <rPr>
        <sz val="12"/>
        <rFont val="B Nazanin"/>
        <charset val="178"/>
      </rPr>
      <t xml:space="preserve"> به موجب مصوبه مجمع عمومی فوق العاده مورخ .... سرمایه شرکت از محل آورده نقدی به مبلغ .... میلیون ریال افزایش یافته و از این بابت مبلغ .... میلیون ریال در سرفصل افزایش سرمایه در جریان انعکاس یافته است. مراحل ثبت افزایش سرمایه در جریان می باشد.</t>
    </r>
  </si>
  <si>
    <t xml:space="preserve">هزینه مالیات بر درآمد </t>
  </si>
  <si>
    <t>مانده در 1402/01/01</t>
  </si>
  <si>
    <t>مانده در 1401/01/01</t>
  </si>
  <si>
    <t>مانده در 1401/12/29</t>
  </si>
  <si>
    <t>سال 1401</t>
  </si>
  <si>
    <t>سال مالی منتهی به1402/12/29</t>
  </si>
  <si>
    <t>موجودی ارز و مسکوک</t>
  </si>
  <si>
    <t>خالص دارایی ها (بدهی های) پولی ارزی در تاریخ 1401/12/29</t>
  </si>
  <si>
    <t xml:space="preserve">معادل ریالی خالص دارایی ها (بدهی های)پولی ارزی در تاریخ 1401/12/29(میلیون ریال) </t>
  </si>
  <si>
    <r>
      <t xml:space="preserve">شرکت صرافی نمونه </t>
    </r>
    <r>
      <rPr>
        <b/>
        <sz val="12"/>
        <rFont val="B Nazanin"/>
        <charset val="178"/>
      </rPr>
      <t xml:space="preserve"> (سهامی خاص)</t>
    </r>
  </si>
  <si>
    <t xml:space="preserve">شرکت صرافی نمونه </t>
  </si>
  <si>
    <t>شرکت صرافی نمونه</t>
  </si>
  <si>
    <t>(مبالغ میلیون ریال)</t>
  </si>
  <si>
    <t xml:space="preserve">شرکت صرافی نمونه (سهامی خاص)   </t>
  </si>
  <si>
    <r>
      <t>زیان کاهش ارزش دریافتنی ها</t>
    </r>
    <r>
      <rPr>
        <vertAlign val="superscript"/>
        <sz val="12"/>
        <rFont val="B Nazanin"/>
        <charset val="178"/>
      </rPr>
      <t>1</t>
    </r>
  </si>
  <si>
    <r>
      <t xml:space="preserve"> </t>
    </r>
    <r>
      <rPr>
        <vertAlign val="superscript"/>
        <sz val="12"/>
        <rFont val="B Nazanin"/>
        <charset val="178"/>
      </rPr>
      <t>1</t>
    </r>
    <r>
      <rPr>
        <sz val="12"/>
        <rFont val="B Nazanin"/>
        <charset val="178"/>
      </rPr>
      <t>با توجه به اینکه زیان کاهش ارزش دریافتنی ها در نتیجه ورشکستگی یکی از مشتریان عمده بوده، لذا طبق بند 86 استاندارد حسابداری1، برای درک عملکرد مالی شرکت، تحت سرفصل جداگانه در صورت سود و زیان انعکاس یافته است.</t>
    </r>
  </si>
  <si>
    <r>
      <t>سود خالص</t>
    </r>
    <r>
      <rPr>
        <vertAlign val="superscript"/>
        <sz val="12"/>
        <rFont val="B Nazanin"/>
        <charset val="178"/>
      </rPr>
      <t>1</t>
    </r>
  </si>
  <si>
    <r>
      <t>3-9</t>
    </r>
    <r>
      <rPr>
        <b/>
        <sz val="12"/>
        <rFont val="B Nazanin"/>
        <charset val="178"/>
      </rPr>
      <t>- ذخیره مزایای پایان خدمت کارکنان</t>
    </r>
  </si>
  <si>
    <t>3-10-</t>
  </si>
  <si>
    <t>3-10-2- مالیات انتقالی، بر اساس تفاوت موقتی بین مبلغ دفتری دارایی ها و بدهی ها برای مقاصد گزارشگری مالی و مبالغ مورد استفاده برای مقاصد مالیاتی محاسبه می شود.</t>
  </si>
  <si>
    <t>3-10-3- بدهی مالیات انتقالی برای تمام تفاوت های موقت مشمول مالیات شناسایی می شود. به استثنای مواردی که بدهی مالیات انتقالی مربوط به شناخت اولیه دارایی یا بدهی در معامله ای است که در زمان معامله، سود حسابداری یا سود مشمول مالیات یا زیان مالیاتی تحت تاثیر قرار نمی گیرد.</t>
  </si>
  <si>
    <t xml:space="preserve">3-10-4- دارایی مالیات انتقالی برای تمام تفاوت های موقت کاهنده مالیات تا میزانی شناسایی می شود که در مقابل تفاوت های موقت کاهنده مالیات، وجود سود مشمول مالیات قابل استفاده محتمل باشد، به استثنای مواردی که دارایی مالیات انتقالی از شناخت اولیه یک دارایی یا بدهی در معامله ای ایجاد شود که در زمان معامله سود حسابداری، سود مشمول مالیات یا زیان مالیاتی را تحت تاثیر قرار نمی دهد. </t>
  </si>
  <si>
    <t>3-10-5- تهاتر دارایی های مالیات جاری و بدهی های مالیات جاری در صورتی امکان پذیر است که برای واحد تجاری، حق قانونی تهاتر مبالغ شناسایی شده وجود داشته باشد و قصد تسویه بر مبنای خالص، یا بازیافت و تسویه همزمان دارایی و بدهی را داشته باشد.</t>
  </si>
  <si>
    <t>3-10-6- تهاتر دارایی های مالیات انتقالی و بدهی های مالیات انتقالی در صورتی امکان پذیر است که برای واحد تجاری، حق قانونی تهاتر مبالغ شناسایی شده وجود داشته باشد. این اقلام مربوط به مالیات بر درآمد وضع شده توسط یک مرجع مالیاتی می باشد.</t>
  </si>
  <si>
    <t>6-2-1 - خرید ارز  به تفکیک وابستگی اشخاص:</t>
  </si>
  <si>
    <r>
      <rPr>
        <vertAlign val="superscript"/>
        <sz val="12"/>
        <rFont val="B Nazanin"/>
        <charset val="178"/>
      </rPr>
      <t>1</t>
    </r>
    <r>
      <rPr>
        <sz val="12"/>
        <rFont val="B Nazanin"/>
        <charset val="178"/>
      </rPr>
      <t>چنانچه اجزای تشکیل دهنده صورت سود و زیان جامع، محدود به سود خالص باشد، ارائه این صورت مالی موضوعیت ندارد.</t>
    </r>
  </si>
  <si>
    <t xml:space="preserve"> سایر هزینه‌ها :</t>
  </si>
  <si>
    <r>
      <rPr>
        <vertAlign val="superscript"/>
        <sz val="12"/>
        <rFont val="B Nazanin"/>
        <charset val="178"/>
      </rPr>
      <t>1</t>
    </r>
    <r>
      <rPr>
        <sz val="12"/>
        <rFont val="B Nazanin"/>
        <charset val="178"/>
      </rPr>
      <t>وجوه بانکی مسدود شده، وجوهی است که انتظار نمی رود ظرف یک سال از تاریخ صورت وضعیت مالی قابل دسترس باشد.</t>
    </r>
  </si>
  <si>
    <t>سرمایه شرکت در تاریخ 1402/12/29 مبلغ ..........میلیارد ریال، (شامل ..........میلیون سهم ده هزار ریالی بانام تمام پرداخت شده) می باشد. ترکیب سهامدارن در تاریخ صورت وضعیت مالی به شرح زیر است:</t>
  </si>
  <si>
    <t>دارایی های ثابت مشهود</t>
  </si>
  <si>
    <t>اصلاح اشتباهات</t>
  </si>
  <si>
    <t>اشتباهات حسابداری</t>
  </si>
  <si>
    <t>1400/12/29</t>
  </si>
  <si>
    <t>5-2-1- درامد فروش حواله ارزی شامل مبلغ ...... میلیون ریال مربوط به حواله هایی است که فروش آن طی سال جاری در سامانه بانک مرکزی به ثبت رسیده و تحویل قطعی آن تا تاریخ تایید صورتهای مالی انجام شده است.</t>
  </si>
  <si>
    <t>نرخ کارمزد ریالی حواله بر اساس بخشنامه شماره ..... بانک مرکزی معادل .... درصد حواله و نرخ کارمزد ارزی حواله معادل ..... بر اساس بخشنامه شماره .... بانک مرکزی دریافت می گردد.</t>
  </si>
  <si>
    <t>5-6-  جدول مقایسه ای درآمدهای عملیاتی و بهای تمام شده:</t>
  </si>
  <si>
    <t>مقدار - تعداد</t>
  </si>
  <si>
    <t>کارمزد ارزی پرداختی حواله ها</t>
  </si>
  <si>
    <t>کارمزد ریالی پرداختی  حواله ها</t>
  </si>
  <si>
    <t>سایر اقلام</t>
  </si>
  <si>
    <t>7-1- افزایش حقوق و دستمزد نسبت به سال گذشته بابت افزایش در سطح حقوق پرسنل بر اساس مصوبات وزارت کار و و افزایش بر اساس تصویب هیات مدیره بر اساس ارائه شغلی جدید مبنی بر اصلاح سیستم حقوق صرافی بوده است.</t>
  </si>
  <si>
    <t>12- دارایی های ثابت مشهود</t>
  </si>
  <si>
    <t>12-1- دارایی های ثابت مشهود شرکت تا مبلغ ….. میلیون ریال درمقابل خطرات احتمالی ناشی از آتش سوزی ، صاعقه ، انفجار و زلزله از پوشش بیمه ای برخوردار می باشد.</t>
  </si>
  <si>
    <t>12-2-1- تجدید ارزیابی زمین، ساختمان و تاسیسات شرکت در تاریخ .... توسط ارزیابان مستقل.....انجام شده است. این ارزیابان، عضو .... هستند. تجدید ارزیابی زمین، ساختمان و تاسیسات شرکت با توجه به استاندارد حسابداری 42 اندازه گیری ارزش منصفانه، توسط ارزیابان با شرایط زیر تعیین شده است:</t>
  </si>
  <si>
    <t>12-2- زمین، ساختمان و تاسیسات شرکت در سال 14x2 مورد تجدید ارزیابی قرار گرفته و تفاوت آن جمعا به مبلغ ... میلیون ریال تحت عنوان مازاد تجدید ارزیابی در بخش حقوق مالکانه در صورت وضعیت مالی طبقه بندی شده و در صورت سود و زیان جامع نیز انعکاس یافته است. مقایسه مبلغ دفتری دارایی های مزبور مبتنی بر روش تجدید ارزیابی با مبلغ دفتری آن مبتنی بر بهای تمام شده به شرح زیر است:</t>
  </si>
  <si>
    <t>13- دارایی های نامشهود</t>
  </si>
  <si>
    <t>14- سرمایه گذاری های بلند مدت</t>
  </si>
  <si>
    <t>ارز نزد بانك ها- حواله خارجی</t>
  </si>
  <si>
    <t xml:space="preserve">تجاری </t>
  </si>
  <si>
    <t>سهامدار عمده</t>
  </si>
  <si>
    <t>ذینغع</t>
  </si>
  <si>
    <t>نوع تضمین</t>
  </si>
  <si>
    <t>بانک مرکزی</t>
  </si>
  <si>
    <t>ضمانت نامه</t>
  </si>
  <si>
    <t>اسناد تضمینی در تعهد شرکت:</t>
  </si>
  <si>
    <t>15 -</t>
  </si>
  <si>
    <t>15-3- مدت زمان دریافتنی هایی که معوق شده ولی کاهش ارزش نداشته اند:</t>
  </si>
  <si>
    <t>15-3-1-  این دریافتنی ها ی تجاری شامل مبالغی است که در پایان دوره گزارشگری معوق شده ولی به دلیل عدم تغییر قابل ملاحظه در کیفیت اعتباری، برای آنها کاهش ارزش شناسایی نشده و این مبالغ هنوز قابل دریافت می باشند.</t>
  </si>
  <si>
    <t>15-4- گردش حساب کاهش ارزش دریافتنی ها به شرح زیر است:</t>
  </si>
  <si>
    <t>15-5-در تعیین قابلیت بازیافت دریافتنی های تجاری، هرگونه تغییر در کیفیت اعتباری دریافتنی های تجاری از زمان ایجاد تا پایان دوره گزارشگری مد نظر قرار می گیرد.</t>
  </si>
  <si>
    <t xml:space="preserve">15-6-کاهش ارزش شامل دریافتنی های تجاری است که به مبلغ .... ریال (سال قبل ... ریال) در شرکت کاهش ارزش یافته اند. کاهش ارزش شناسایی شده نشان دهنده </t>
  </si>
  <si>
    <t>16-سایر دارایی ها</t>
  </si>
  <si>
    <t>17-پیش پرداخت ها</t>
  </si>
  <si>
    <t>18- سرمایه گذاری های کوتاه مدت</t>
  </si>
  <si>
    <t>18-1 - سود متعلق به سپرده های سرمایه گذاری کوتاه مدت  که با نرخ ... درصد محاسبه شده ، برابر ........... میلیون ریال بوده که تحت سرفصل سایر درآمد ها و هزینه های غیر عملیاتی (یادداشت 11 ) انعکاس یافته است.</t>
  </si>
  <si>
    <t>19- موجودي ارز و مسکوکات</t>
  </si>
  <si>
    <t>19-1 - موجودي ارز (اسکناس، حواله خارجی و حواله داخلی) نزد بانک ها به تفکیک نوع ارز:</t>
  </si>
  <si>
    <t xml:space="preserve">19-2- موجودی ارزی در راه به مبلغ ..... میلیون ریال شامل ارزهای خریداری شده طبق سامانه بانک مرکزی است که تا تاریخ تهیه صورت های مالی صرافی به فروش نرسیده است. </t>
  </si>
  <si>
    <t>19-3 - موجودي ارز و مسکوکات نزد صندوق :</t>
  </si>
  <si>
    <t>19-3-1- موجودی صندوق (ارزی و ریالی) تا سقف  …….. میلیارد ریال و وجوه در گردش در هر حمل تا سقف ……..میلیارد ریال در مقابل سرقت تحت پوشش بیمه‌ای قرار دارد.</t>
  </si>
  <si>
    <t>20- موجودي نقد</t>
  </si>
  <si>
    <t xml:space="preserve">21- سرمایه   </t>
  </si>
  <si>
    <t>21-1- صورت تطبیق تعداد سهام  اول سال و پایان سال</t>
  </si>
  <si>
    <t>22- افزایش سرمایه در جریان</t>
  </si>
  <si>
    <t>23- اندوخته قانوني</t>
  </si>
  <si>
    <t>24- مالیات پرداختنی</t>
  </si>
  <si>
    <t>24-1- گردش حساب مالیات پرداختنی (شامل مانده حساب ذخیره و اسناد پرداختنی) به قرار زیر است:</t>
  </si>
  <si>
    <t>24-1-1 - طبق قوانین مالیاتی، شرکت در سال جاری از معافیت های مالیاتی  ... و ... استفاده نموده است.</t>
  </si>
  <si>
    <t>پیش پرداخت های مالیات (یادداشت17)</t>
  </si>
  <si>
    <t xml:space="preserve">24-2- خلاصه وضعيت مالیات پرداختنی به شرح  زیر مي‌باشد:   </t>
  </si>
  <si>
    <t>پیش پرداخت های مالیات (یادداشت 17)</t>
  </si>
  <si>
    <t>24-2-1- مالیات عملکرد تا پایان سال مالی1399 قطعی و تسویه شده است.</t>
  </si>
  <si>
    <t xml:space="preserve">24-2-2- شرکت نسبت به مالیات تشخیصی عملکرد سال مالی 1400اعتراض کرده و موضوع توسط هیات حل اختلاف مالیاتی در دست رسیدگی است. </t>
  </si>
  <si>
    <t xml:space="preserve">24-3-  جمع مبالغ پرداختی و پرداختنی شرکت در پایان سال مورد گزارش بالغ بر  .... میلیون ریال کمتر از مجموع برگ های تشخیص یا قطعی مالیاتی صادره توسط اداره امور مالیاتی مربوط است که مورد اعتراض قرار گرفته لذا بدهی بابت آنها در حساب ها منظور نشده است. </t>
  </si>
  <si>
    <t>24-3-1-  دلایل اصلی اختلاف مالیات پرداختی و پرداختنی با مالیات تشخیصی/قطعی به شرح زیر است:</t>
  </si>
  <si>
    <t xml:space="preserve">24-4- اجزای عمده هزینه مالیات بر درآمد به شرح زیر است:   </t>
  </si>
  <si>
    <t xml:space="preserve">24-5- صورت تطبیق هزینه مالیات بر درآمد سال جاری و حاصل ضرب سود حسابداری در نرخ های مالیاتی قابل اعمال به شرح زیر است:  </t>
  </si>
  <si>
    <t xml:space="preserve">24-6- مالیات انتقالی مربوط به تفاوت های موقتی به شرح زیر است:  </t>
  </si>
  <si>
    <t xml:space="preserve">24-7- گردش حساب مالیات انتقالی به شرح زیر است:  </t>
  </si>
  <si>
    <t>25-ذخیره مزایای پایان خدمت کارکنان</t>
  </si>
  <si>
    <t>26 -پرداختنی های  تجارى و سایر پرداختنی ها</t>
  </si>
  <si>
    <t>26-2- صورت ریز پرداختنی های تجاری و سایر پرداختنی های اشخاص وابسته</t>
  </si>
  <si>
    <t>26-3- تامین کنندگان وجوه ارزی امانی</t>
  </si>
  <si>
    <t>26-4- سایر حسابها و اسناد پرداختنی تجاری</t>
  </si>
  <si>
    <t>27-سود سهام پرداختنی</t>
  </si>
  <si>
    <t>27-1- سود هر سهم مصوب مجمع سال 1401 مبلغ .... ریال و سال 1400 مبلغ ..... ریال است.</t>
  </si>
  <si>
    <t>28-پیش دریافت ها</t>
  </si>
  <si>
    <t>29- اصلاح اشتباهات، تغییر در رویه های حسابداری و تجدید طبقه بندی</t>
  </si>
  <si>
    <t xml:space="preserve">29-1- اصلاح اشتباهات </t>
  </si>
  <si>
    <t>29-2-1- در سال مالی قبل مبلغ … میلیون ریال به اشتباه در سرفصل پیش دریافت ها  طبقه بندی شده  بود که در سال مورد گزارش به سایر حسابهای پرداختنی منتقل گردید و این موضوع در  اقلام مقایسه ای اصلاح گردید.</t>
  </si>
  <si>
    <t xml:space="preserve">29-2- تغییر در رویه های حسابداری  </t>
  </si>
  <si>
    <t xml:space="preserve">29-3- تجدید طبقه بندی  </t>
  </si>
  <si>
    <t>29-4- به منظور ارائه تصویری مناسب از وضعیت مالی و نتایج عملیات، کلیه اطلاعات مقایسه ای مربوط در صورت های مالی مقایسه ای اصلاح و ارائه مجدد شده است و به همین دلیل اقلام مقایسه ای بعضا با صورت های مالی ارائه شده در سال مالی قبل مطابقت ندارد.</t>
  </si>
  <si>
    <t>29-4-1- اصلاح و ارائه مجدد صورت های مالی سال1401</t>
  </si>
  <si>
    <t>29-4-2- اصلاح و ارائه مجدد صورت های مالی سال1400</t>
  </si>
  <si>
    <t>30- نقد حاصل از عملیات</t>
  </si>
  <si>
    <t>31- معاملات غیر نقدی</t>
  </si>
  <si>
    <t>32- مدیریت سرمایه و ریسک ها</t>
  </si>
  <si>
    <t>32-1- مدیریت سرمایه</t>
  </si>
  <si>
    <t>32-1-1- نسبت اهرمی</t>
  </si>
  <si>
    <t>32-2- اهداف مدیریت ریسک مالی</t>
  </si>
  <si>
    <t>32-3- مدیریت ریسک نقدینگی</t>
  </si>
  <si>
    <t>32-4- مدیریت ریسک اعتباری</t>
  </si>
  <si>
    <t>32-5- ریسک بازار و مدیریت ریسک ارز</t>
  </si>
  <si>
    <t>32-5-1- با توجه به اینکه عمده دارایی های شرکت (موجودی ها) به صورت ارزی می باشد، نوسانات و حساسیت های ارزی که با واحد ریال مقایسه می گردد تا حدود زیادی تحت کنترل و مدیریت می باشد.جدول زیر جزییات مربوط به حساسیت شرکت نسبت به 10 درصد افزایش و کاهش ریال نسبت به ارزهای خارجی مربوطه را نشان می‌دهد. 10 درصد، نرخ استفاده شده در زمان گزارشگری داخلی ریسک ارزی به مدیریت شرکت است و نشان‌دهنده ارزیابی مدیریت از احتمال معقول تغییر در نرخ‌های ارز است. تجزیه و تحلیل حساسیت تنها شامل اقلام پولی ارزی است و تسعیر آنها در پایان دوره به ازای 10 درصد تغییر در نرخ‌های ارز تعدیل شده است. عدد مثبت ارائه شده در جدول ذیل نشان‌دهنده افزایش در سود است که در آن، ریال، به میزان 10 درصد در مقابل ارز مربوطه تقویت شده است. برای 10 درصد تضعیف ریال در مقابل ارز مربوطه، یک اثر قابل‌مقایسه بر سود وجود خواهد داشت، و مانده‌های زیر منفی خواهد شد.</t>
  </si>
  <si>
    <t>شرکت، معاملاتی را به ارز انجام می دهد که در نتیجه، در معرض آسیب پذیری از نوسانات نرخ ارز قرار می گیرد. مبالغ دفتری دارایی ها و بدهی های پولی ارزی شرکت در یادداشت 33  ارائه شده است.</t>
  </si>
  <si>
    <t>33- وضعیت ارزی</t>
  </si>
  <si>
    <t xml:space="preserve">34- معاملات با اشخاص وابسته </t>
  </si>
  <si>
    <t>34-1- معاملات انجام شده با اشخاص وابسته طی سال مورد گزارش</t>
  </si>
  <si>
    <t>34-2-مانده حساب های نهایی اشخاص وابسته</t>
  </si>
  <si>
    <r>
      <t xml:space="preserve">35- تعهدات، </t>
    </r>
    <r>
      <rPr>
        <b/>
        <strike/>
        <sz val="12"/>
        <rFont val="B Nazanin"/>
        <charset val="178"/>
      </rPr>
      <t xml:space="preserve">و </t>
    </r>
    <r>
      <rPr>
        <b/>
        <sz val="12"/>
        <rFont val="B Nazanin"/>
        <charset val="178"/>
      </rPr>
      <t xml:space="preserve">بدهی های احتمالی و داراییهای احتمالی  </t>
    </r>
  </si>
  <si>
    <t>35-1-</t>
  </si>
  <si>
    <t>35-1-1-</t>
  </si>
  <si>
    <t>35-2-</t>
  </si>
  <si>
    <t>35-2-1- دعوی حقوقی در خصوص ... در تاریخ ... توسط ... علیه شرکت به مبلغ .... میلیون ریال در دادگاه مطرح گردیده که پیامدهای ناشی از آن در شرایط حاضر مشخص نمی باشد.</t>
  </si>
  <si>
    <t>35-3-</t>
  </si>
  <si>
    <t>35-3-1- در تاریخ ... ادعایی بر علیه شرکت ... مبنی بر ورود خسارت به مبلغ ... میلیون ریال به ساختمان شرکت، مطرح شده است که در حال بررسی است و وصول خسارت از این بابت محتمل می باشد.</t>
  </si>
  <si>
    <t xml:space="preserve">36- رویدادهای پس از تاریخ پایان دوره گزارشگری  </t>
  </si>
  <si>
    <t>36-1- مجمع عمومی فوق العاده شرکت در تاریخ .... تشکیل و به منظور تامین وجوه لازم جهت ...، افزایش سرمایه شرکت را به مبلغ ... میلیون ریال تصویب کرده است.</t>
  </si>
  <si>
    <t>37-سود سهام پیشنهادی</t>
  </si>
  <si>
    <t>ضمانتنامه های بانکی</t>
  </si>
  <si>
    <t>مبلغ به ریال</t>
  </si>
  <si>
    <t>نرخ  اعلام شده مرکز مبادله طلا و ارز و در صورت نبود آن؛ نرخ سامانه نظارت ارز (سنا)</t>
  </si>
  <si>
    <t xml:space="preserve">بانک . . . </t>
  </si>
  <si>
    <t>15-2- طلب از بانک . . .  مربوط به سپرده بابت صدور ضمانتنامه بانکی می‌باشد.</t>
  </si>
  <si>
    <t>اسناد دریافتنی:</t>
  </si>
  <si>
    <t>حساب های دریافتنی:</t>
  </si>
  <si>
    <t>15-1- صرافی به منظور انجام حوالجات ارزی در سال مالی مورد گزارش و در سنوات قبل، اقدام به انعقاد قرارداد کارگزاری با تعدادی از صرافی های داخلی و کارگزاران خارجی نموده است.
حساب های دریافتنی تجاری  شامل مبلغ . . . ریال معادل . . .  یورو، ارز امانی می‌باشد که در تضمین دریافت این مبلغ، . . . به عنوان تضمین دریافت شده است.
صرافی تا تاریخ تهیه صورت های مالی مبلغ ..... میلیون ریال از مطالبات کارگزاران را وصول نموده است</t>
  </si>
  <si>
    <t>15-8 - حسابهای دریافتنی از سایر  مشتریان :</t>
  </si>
  <si>
    <t xml:space="preserve">15-8-1 - بدهکاران سنواتی معوق : </t>
  </si>
  <si>
    <r>
      <t xml:space="preserve">16-1-در راستای افزایش سرمایه مصوب مجمع .... از محل آورده نقدی، سهامداران اقدام به واریز </t>
    </r>
    <r>
      <rPr>
        <u/>
        <sz val="12"/>
        <rFont val="B Nazanin"/>
        <charset val="178"/>
      </rPr>
      <t xml:space="preserve">جمعا </t>
    </r>
    <r>
      <rPr>
        <sz val="12"/>
        <rFont val="B Nazanin"/>
        <charset val="178"/>
      </rPr>
      <t>به مبلغ .... ریال نزد بانک ... نموده است. این حساب پس از ثبت افزایش سرمایه در مرجع ثبتی با اجازه بانک مرکزی قابل برداشت می باشد.</t>
    </r>
  </si>
  <si>
    <t>26-4-1-  مبالغ مندرج در جدول فوق، بابت وجه دریافتی از مشتریان جهت کارسازی حواله ها می باشد که تا تاریخ تهیه صورت های مالی مبلغ . . .  تسویه شده است.</t>
  </si>
  <si>
    <t>4-2-1- برای اعمال کاهش ارزش نسبت به مطالبات سررسید گذشته، شرکت بر مبنای بررسی نتایج سال‌های قبل و قضاوت مدیریت  مقدار. . . ریال از مطالبات را به عنوان کاهش ارزش انباشته  در حساب ها منظور شده است. همچنین بخشی از  مطالبات راکد و انتقالی از سنوات قبل مربوط به مشتریان و کارگزاران با نظر مدیریت به همراه گزارش های حقوقی وکیل به عنوان کاهش ارزش در حسابها لحاظ شده است. طبق برآورد مدیریت کاهش ارزش مزبور همچنان ضروری است.</t>
  </si>
  <si>
    <t>مطالبات تجاری از کارگزاران- وجوه ارزی امانی</t>
  </si>
  <si>
    <r>
      <t xml:space="preserve"> به پیوست صورت‌های مالی شرکت صرافی نمونه </t>
    </r>
    <r>
      <rPr>
        <strike/>
        <sz val="14"/>
        <color indexed="8"/>
        <rFont val="B Nazanin"/>
        <charset val="178"/>
      </rPr>
      <t>(</t>
    </r>
    <r>
      <rPr>
        <sz val="14"/>
        <color indexed="8"/>
        <rFont val="B Nazanin"/>
        <charset val="178"/>
      </rPr>
      <t>سهامی خاص) مربوط به سال مالی منتهی به ۲۹ اسفند  1402 تقدیم می‌گردد . اجزای تشکیل دهنده صورت‌های مالی به قرار زیر است:</t>
    </r>
  </si>
  <si>
    <r>
      <t>صورت‌های مالی</t>
    </r>
    <r>
      <rPr>
        <sz val="14"/>
        <color indexed="8"/>
        <rFont val="B Nazanin"/>
        <charset val="178"/>
      </rPr>
      <t xml:space="preserve"> طبق استانداردهای حسابداری تهیه شده و در تاریخ1403/00/00 به تایید هیات مدیره شرکت رسیده است.</t>
    </r>
  </si>
  <si>
    <t>سود هر سهم</t>
  </si>
  <si>
    <t>موضوع فعالیت شرکت طبق ماده 3 اساسنامه، به خرید و فروش نقدی ارز، مسکوک طلای ضرب شده توسط بانک مرکزی جمهوری اسلامی ایران و انجام عملیات مربوط به حواله های ارزی از طریق بانک ها و موسسات اعتباری غیر بانکی مجاز داخلی و ارایه خدمات ارزی برون مرزی از طریق کارگزاران در چارچوب قوانین و مقررات ارزی می باشد. فعالیت اصلی شرکت در سال مورد گزارش مطابق ماده 3 اساسنامه بوده است.</t>
  </si>
  <si>
    <t>3-7-1- در پایان دوره گزارشگری، در صورت وجود هرگونه نشانه ای دال بر امکان کاهش ارزش دارایی‌ها، آزمون کاهش ارزش انجام می‌گیرد.  در این صورت مبلغ بازیافتنی دارایی برآورد و با ارزش دفتری آن مقایسه می گردد. چنانچه برآورد مبلغ بازیافتنی یک دارایی منفرد ممکن نباشد، مبلغ بازیافتنی واحد مولد وجه نقدی که دارایی متعلق به آن است تعیین می گردد.</t>
  </si>
  <si>
    <t>3-10-1- هزینه مالیات، مجموع مالیات جاری و انتقالی است.مالیات جاری و مالیات انتقالی به عنوان درآمد یا هزینه شناسایی و در صورت سود و زیان منعکس می‌شوند،  در مواردی که مالیات جاری و مالیات انتقالی مربوط به اقلامی باشد که در همان دوره یا دوره های دیگر در صورت سود و زیان یا بطور مستقیم در حقوق مالکانه شناسایی شده باشد به ترتیب در سایر اقلام سود و زیان جامع یا مستقیما در حقوق مالکانه شناسایی می شوند.</t>
  </si>
  <si>
    <t>6-4- بهای تمام شده ارائه خدمات  مربوط به کارمزد پرداختی بابت خدمات دریافت شده به شرح زیر می باشد:</t>
  </si>
  <si>
    <t>مانده در پایان سال14x2</t>
  </si>
  <si>
    <t>مبلغ دفتری در پایان سال ۱۴X2</t>
  </si>
  <si>
    <t>مبلغ دفتری در پایان سال 14x1</t>
  </si>
  <si>
    <t xml:space="preserve">15-7 - مطالبات از سایر صرافی ها </t>
  </si>
  <si>
    <t>26-1- پرداختنی های کوتاه مدت</t>
  </si>
  <si>
    <t>28-1- مانده پیش دریافت مربوط به معاملات بالاتر از . . . یورو/دلار است که طبق بخشنامه شماره . . . باید طی مدت . . .  روز  تسویه گردد.</t>
  </si>
  <si>
    <t>شركت صرافي نمونه به شناسه ملی ........ در تاريخ ........ بصورت سهامی خاص تاسیس شد و طی شماره .... مورخ ....در اداره کل ثبت شركتها و مالکیت صنعتی ......(محل ثبت) به ثبت رسيد و متعاقبا از تاریخ .....، شروع به  فعالیت نموده  است. مجوز فعالیت شركت تحت شماره ..................مورخ ...................توسط بانك مركزي جمهوري اسلامي ايران صادر/ تمدید شده است و تاریخ انقضای آن ....می باشد.در حال حاضر، شرکت جزو شرکت های فرعی شرکت.... است و شرکت اصلی نهایی گروه، شرکت .... است. نشانی مركز اصلي شرکت .........است و در حال حاضر شرکت دارای... شعبه  واقع در استان های ...... می باشد. محل فعالیت اصلی شرکت در ..........است.</t>
  </si>
  <si>
    <t>نام ارز
 (دلار،یورو و . . .)</t>
  </si>
  <si>
    <t>38 - 7</t>
  </si>
  <si>
    <t>پیشگفتار</t>
  </si>
  <si>
    <t>وجود اطلاعات مالی شفاف و همسان یکی از الزامات لازم به منظور افزایش کارایی و اثربخشی نظارت بانک مرکزی ج.ا.ا بر بازار پولی غیر بانکی می‌باشد. مطابق اساسنامه و دستورالعمل اجرايي تأسيس، فعاليت و نظارت بر صرافي‌ها، شرکت‌های صرافی ملزم به ارائه صورت های مالی سالیانه حسابرسی شده به بانک مرکزی می‌باشند.</t>
  </si>
  <si>
    <t>امروزه با توجه به تغییرات به وجود آمده در استانداردهای حسابداری و همچنین نوع و حجم فعالیت شرکت های صرافی در اقتصاد ایران و در جهت بهبود افشای اطلاعات در صورت های مالی شرکت های صرافی، این بانک در چارچوب وظایف و اختیارات قانونی خود و به منظور تامین نیازهای اطلاعاتی ذینفعان، صورت های مالی نمونه برای شرکت های صرافی را با همکاری جامعه حسابداران رسمی و کمیته فنی سازمان حسابرسی و برخی اعضای جامعه صرافان، برای اولین بار تهیه نموده و سعی شده است که صورت های مالی مذکور در چارچوب استانداردهای حسابداری حاوی اطلاعات لازم برای همه ی ذینفعان جهت انجام ارزیابی های مختلف باشد.</t>
  </si>
  <si>
    <t>در این خصوص توجه ذینفعان محترم را به نکات ذیل جلب می‌نماید:</t>
  </si>
  <si>
    <t>1. این صورت های مالی در برگیرنده حداقل الزامات ارائه و افشا توسط شرکت های صرافی است و در صورتیکه بانک مرکزی و یا سایر نهادهای قانونی، الزامات بیشتری برای ارائه و افشا در صورتهای مالی اعلام نمایند، صرافی ها مکلف به ارائه اطلاعات مورد نیاز می‌باشند.</t>
  </si>
  <si>
    <t>2. در تهیه این صورتهای مالی نمونه، بر افشای مناسب و کافی اطلاعات تحت شرایط عمومی و کلی تاکید شده و از پرداختن به اطلاعات مرتبط با شرایط خاص خودداری شده است. به بیان دیگر ملاک درج اقلام در صورت های مالی اساسی نمونه و یادداشت‌های توضیحی آن غالبا عمومیت و اهمیت اقلام می‌باشد. از این رو در موارد با اهمیت، اقلام باید جداگانه گزارش شود و در خصوص سایر موارد مستلزم افشا، باید حسب مورد و ضرورت از استانداردهای حسابداری مربوطه پیروی گردد.</t>
  </si>
  <si>
    <t>3. در برخی صرافی ها ممکن است سرفصل‌هایی وجود داشته باشد که در این مجموعه پیش‌بینی نشده است. در چنین شرایطی، سرفصل های مذکور باید حسب مورد در جای مناسب خود مطابق استانداردهای حسابداری به این مجموعه اضافه شده و به نحو مطلوب افشا گردد.</t>
  </si>
  <si>
    <t>4. استفاده از عنوان «سایر» در یادداشت های توضیحی نباید منجر به عدم افشای اطلاعات با اهمیت شود.</t>
  </si>
  <si>
    <t>5. ارائه منصفانه، صرافی را ملزم می‌نماید در مواردی که رعایت الزامات خاصی از استانداردهای حسابداری برای بهبود درک ذینفعان صورتهای مالی از تاثیر معاملات خاص، سایر رویدادها و شرایط، بر وضعیت مالی و عملکرد مالی شرکت کافی نباشد، اطلاعات بیشتری را افشا نماید.</t>
  </si>
  <si>
    <t>6. زمانی که مدیریت در ارزیابی‌های خود، از عدم اطمینان با اهمیت در ارتباط با رویدادها و شرایطی آگاه است که ممکن است نسبت به توانایی تداوم فعالیت صرافی تردید عمده ایجاد کند، صرافی باید این عدم اطمینان را افشا نماید.</t>
  </si>
  <si>
    <t>7. صرافی باید هر طبقه با اهمیت از اقلام مشابه را به طور جداگانه ارائه نماید. صرافی باید اقلامی را که ماهیت یا کارکرد مشابه ندارند را به طور جداگانه ارائه نماید مگر آنکه این اقلام بی اهمیت باشند، صرافی نباید با پنهان کردن اطلاعات با اهمیت در میان اطلاعات بی اهمیت یا با تجمیع اقلام با اهمیتی که ماهیت و کارکرد متفاوت دارند، از قابلیت درک صورت های مالی بکاهد.</t>
  </si>
  <si>
    <t>8. این صورت‌های مالی برای شرکت های صرافی (سهامی خاص) تهیه و برای شرکت هایی که پایان سال مالی آن ها 29/12/1402 و بعد از آن می‌باشد لازم الاجرا است.</t>
  </si>
  <si>
    <t>9. صرافی های تضامنی بایستی یادداشت‌های مربوط به شرکت‌های صرافی سهامی خاص را متناسب با نیازهای شرکت تضامنی خود تغییر دهند.</t>
  </si>
  <si>
    <t>شرکت نمونه، شرکت صرافی سهامی خاص است.</t>
  </si>
  <si>
    <t>شرکت صرافی نمونه، شرکت فرعی است که شرکت فرعی، وابسته و مشارکت خاص ندارد.</t>
  </si>
  <si>
    <t>در پایان از اعضا محترم کمیته فنی سازمان حسابرسی، مدیریت جامعه حسابداران رسمی ایران و مدیر بخش بانکی آن جامعه و سایر کارشناسانی که در تهیه این صورت‌های مالی نقش داشته اند قدردانی می‌شود.</t>
  </si>
  <si>
    <r>
      <t>مفروضات</t>
    </r>
    <r>
      <rPr>
        <sz val="13"/>
        <rFont val="B Nazanin"/>
        <charset val="178"/>
      </rPr>
      <t>:</t>
    </r>
  </si>
  <si>
    <t xml:space="preserve">سایر اقلام پولی ارزی </t>
  </si>
  <si>
    <t xml:space="preserve"> موجودی ارز (اسکناس و حواله) و مسكوكات  بر مبنای بهای تمام شده در حساب ها ثبت می شود. بهای تمام شده موجودی ارز( حواله و اسکناس) و مسکوکات با بکارگیری روش میانگین موزون متحرک اندازه گیری می شود. موجودی ارز (حواله و اسکناس) بر اساس نرخ اعلام شده مرکز مبادله طلا و ارز و در صورت نبود آن با نرخ سامانه نظارت ارز و در تاریخ صورت وضعیت مالی تسعیر و تفاوت ناشی از تسعیر به عنوان درآمد یا هزینه در صورت سود و زیان منعکس می شود. موجودی مسکوکات بر اساس قاعده اقل بهای تمام شده و خالص ارزش فروش (بر مبنای نرخ اعلام شده مرکز مبادله طلا و ارز و در صورت نبود آن، نرخ گواهی تحویل سکه در بورس اوراق بهادار تهران) در صورت وضعیت مالی ارزیابی شده و در صورت فزونی بهای تمام شده نسبت به خالص ارزش فروش مابه التفاوت بعنوان کاهش ارزش در سود و زیان انعکاس می یابد.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</si>
</sst>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_(* \(#,##0.00\);_(* &quot;-&quot;??_);_(@_)"/>
    <numFmt numFmtId="164" formatCode="_-&quot;ريال&quot;\ * #,##0.00_-;_-&quot;ريال&quot;\ * #,##0.00\-;_-&quot;ريال&quot;\ * &quot;-&quot;??_-;_-@_-"/>
    <numFmt numFmtId="165" formatCode="_-* #,##0.00_-;_-* #,##0.00\-;_-* &quot;-&quot;??_-;_-@_-"/>
    <numFmt numFmtId="166" formatCode="_-* #,##0_-;_-* #,##0\-;_-* &quot;-&quot;??_-;_-@_-"/>
    <numFmt numFmtId="167" formatCode=";\(#,###\);"/>
    <numFmt numFmtId="168" formatCode="_-* #,##0.0000_-;_-* #,##0.0000\-;_-* &quot;-&quot;??_-;_-@_-"/>
    <numFmt numFmtId="169" formatCode="#,##0_ ;\-#,##0\ "/>
    <numFmt numFmtId="170" formatCode="#,###"/>
    <numFmt numFmtId="171" formatCode="0.000"/>
    <numFmt numFmtId="172" formatCode="0.00000"/>
    <numFmt numFmtId="173" formatCode="#,##0;[Red]#,##0"/>
    <numFmt numFmtId="174" formatCode="#,##0;[Black]\(#,##0\)"/>
    <numFmt numFmtId="175" formatCode="_(* #,##0_);_(* \(#,##0\);_(* &quot;-&quot;??_);_(@_)"/>
    <numFmt numFmtId="176" formatCode="#,##0_-;[Red]\(#,##0\)"/>
    <numFmt numFmtId="177" formatCode="_(\ #,##0_);[Red]_(\(#,##0\);_(\ &quot;-&quot;_);_(@_)"/>
    <numFmt numFmtId="178" formatCode="_-* #,##0_-;\-* #,##0_-;_-* &quot;-&quot;??_-;_-@_-"/>
    <numFmt numFmtId="179" formatCode="#,###,,_);\(#,###,,\)"/>
    <numFmt numFmtId="180" formatCode="#,##0_(\);[Red]\(#,##0\)"/>
    <numFmt numFmtId="181" formatCode="_(\ #,##0,,_);[Red]_(\(#,##0,,\);_(\ &quot;-&quot;_);_(@_)"/>
  </numFmts>
  <fonts count="63">
    <font>
      <sz val="10"/>
      <name val="Arial"/>
      <charset val="178"/>
    </font>
    <font>
      <sz val="10"/>
      <name val="Arial"/>
      <charset val="178"/>
    </font>
    <font>
      <sz val="8"/>
      <name val="Arial"/>
      <family val="2"/>
    </font>
    <font>
      <sz val="10"/>
      <name val="Arial"/>
      <family val="2"/>
    </font>
    <font>
      <b/>
      <sz val="11"/>
      <name val="B Lotus"/>
      <charset val="178"/>
    </font>
    <font>
      <b/>
      <sz val="12"/>
      <name val="B Lotus"/>
      <charset val="178"/>
    </font>
    <font>
      <b/>
      <sz val="12"/>
      <color indexed="8"/>
      <name val="B Lotus"/>
      <charset val="178"/>
    </font>
    <font>
      <sz val="11"/>
      <color indexed="8"/>
      <name val="Arial"/>
      <family val="2"/>
      <charset val="178"/>
    </font>
    <font>
      <sz val="12"/>
      <name val="B Nazanin"/>
      <charset val="178"/>
    </font>
    <font>
      <b/>
      <sz val="12"/>
      <name val="B Nazanin"/>
      <charset val="178"/>
    </font>
    <font>
      <sz val="11"/>
      <name val="B Nazanin"/>
      <charset val="178"/>
    </font>
    <font>
      <sz val="12"/>
      <color indexed="8"/>
      <name val="B Nazanin"/>
      <charset val="178"/>
    </font>
    <font>
      <u/>
      <sz val="12"/>
      <name val="B Nazanin"/>
      <charset val="178"/>
    </font>
    <font>
      <b/>
      <u/>
      <sz val="12"/>
      <name val="B Nazanin"/>
      <charset val="178"/>
    </font>
    <font>
      <i/>
      <sz val="12"/>
      <name val="B Nazanin"/>
      <charset val="178"/>
    </font>
    <font>
      <sz val="10"/>
      <name val="B Nazanin"/>
      <charset val="178"/>
    </font>
    <font>
      <b/>
      <sz val="11"/>
      <name val="B Nazanin"/>
      <charset val="178"/>
    </font>
    <font>
      <sz val="10"/>
      <name val="Arial"/>
      <family val="2"/>
    </font>
    <font>
      <b/>
      <u/>
      <sz val="10"/>
      <name val="B Nazanin"/>
      <charset val="178"/>
    </font>
    <font>
      <b/>
      <sz val="10"/>
      <name val="B Nazanin"/>
      <charset val="178"/>
    </font>
    <font>
      <sz val="14"/>
      <name val="B Nazanin"/>
      <charset val="178"/>
    </font>
    <font>
      <b/>
      <sz val="14"/>
      <name val="B Nazanin"/>
      <charset val="178"/>
    </font>
    <font>
      <sz val="9"/>
      <name val="B Nazanin"/>
      <charset val="178"/>
    </font>
    <font>
      <b/>
      <sz val="12"/>
      <color indexed="8"/>
      <name val="B Nazanin"/>
      <charset val="178"/>
    </font>
    <font>
      <sz val="10"/>
      <name val="Arial"/>
      <family val="2"/>
    </font>
    <font>
      <b/>
      <sz val="9"/>
      <name val="B Nazanin"/>
      <charset val="178"/>
    </font>
    <font>
      <sz val="10"/>
      <color indexed="8"/>
      <name val="B Nazanin"/>
      <charset val="178"/>
    </font>
    <font>
      <sz val="11"/>
      <color indexed="8"/>
      <name val="B Nazanin"/>
      <charset val="178"/>
    </font>
    <font>
      <sz val="14"/>
      <color indexed="8"/>
      <name val="B Nazanin"/>
      <charset val="178"/>
    </font>
    <font>
      <b/>
      <sz val="9"/>
      <color indexed="8"/>
      <name val="B Nazanin"/>
      <charset val="178"/>
    </font>
    <font>
      <b/>
      <strike/>
      <sz val="12"/>
      <name val="B Nazanin"/>
      <charset val="178"/>
    </font>
    <font>
      <strike/>
      <sz val="14"/>
      <color indexed="8"/>
      <name val="B Nazanin"/>
      <charset val="178"/>
    </font>
    <font>
      <strike/>
      <sz val="12"/>
      <name val="B Nazanin"/>
      <charset val="178"/>
    </font>
    <font>
      <vertAlign val="superscript"/>
      <sz val="12"/>
      <name val="B Nazanin"/>
      <charset val="178"/>
    </font>
    <font>
      <sz val="9"/>
      <color indexed="81"/>
      <name val="Tahoma"/>
      <family val="2"/>
    </font>
    <font>
      <b/>
      <sz val="9"/>
      <color indexed="81"/>
      <name val="Tahoma"/>
      <family val="2"/>
    </font>
    <font>
      <b/>
      <sz val="13"/>
      <name val="B Nazanin"/>
      <charset val="178"/>
    </font>
    <font>
      <sz val="13"/>
      <name val="B Nazanin"/>
      <charset val="178"/>
    </font>
    <font>
      <b/>
      <u/>
      <sz val="13"/>
      <name val="B Nazanin"/>
      <charset val="178"/>
    </font>
    <font>
      <sz val="11"/>
      <color theme="1"/>
      <name val="Calibri"/>
      <family val="2"/>
      <charset val="178"/>
      <scheme val="minor"/>
    </font>
    <font>
      <sz val="11"/>
      <color theme="1"/>
      <name val="Calibri"/>
      <family val="2"/>
      <scheme val="minor"/>
    </font>
    <font>
      <sz val="12"/>
      <color theme="1"/>
      <name val="B Mitra"/>
      <family val="2"/>
    </font>
    <font>
      <sz val="12"/>
      <color theme="4" tint="0.39997558519241921"/>
      <name val="B Nazanin"/>
      <charset val="178"/>
    </font>
    <font>
      <sz val="12"/>
      <color rgb="FFFF0000"/>
      <name val="B Nazanin"/>
      <charset val="178"/>
    </font>
    <font>
      <sz val="12"/>
      <color theme="0"/>
      <name val="B Nazanin"/>
      <charset val="178"/>
    </font>
    <font>
      <b/>
      <sz val="12"/>
      <color rgb="FF00B0F0"/>
      <name val="B Nazanin"/>
      <charset val="178"/>
    </font>
    <font>
      <sz val="12"/>
      <color theme="1"/>
      <name val="B Nazanin"/>
      <charset val="178"/>
    </font>
    <font>
      <sz val="12"/>
      <color theme="3" tint="0.39997558519241921"/>
      <name val="B Nazanin"/>
      <charset val="178"/>
    </font>
    <font>
      <sz val="11"/>
      <color theme="1"/>
      <name val="B Nazanin"/>
      <charset val="178"/>
    </font>
    <font>
      <b/>
      <sz val="12"/>
      <color theme="1"/>
      <name val="B Nazanin"/>
      <charset val="178"/>
    </font>
    <font>
      <sz val="10"/>
      <color theme="1"/>
      <name val="B Nazanin"/>
      <charset val="178"/>
    </font>
    <font>
      <b/>
      <u/>
      <sz val="12"/>
      <color rgb="FF00B0F0"/>
      <name val="B Nazanin"/>
      <charset val="178"/>
    </font>
    <font>
      <sz val="12"/>
      <color rgb="FF00B0F0"/>
      <name val="B Nazanin"/>
      <charset val="178"/>
    </font>
    <font>
      <b/>
      <sz val="9"/>
      <color theme="1"/>
      <name val="B Nazanin"/>
      <charset val="178"/>
    </font>
    <font>
      <b/>
      <sz val="10"/>
      <color theme="1"/>
      <name val="B Nazanin"/>
      <charset val="178"/>
    </font>
    <font>
      <b/>
      <sz val="11"/>
      <color theme="1"/>
      <name val="B Nazanin"/>
      <charset val="178"/>
    </font>
    <font>
      <sz val="12"/>
      <color theme="1"/>
      <name val="Calibri"/>
      <family val="2"/>
      <charset val="178"/>
      <scheme val="minor"/>
    </font>
    <font>
      <sz val="14"/>
      <color theme="1"/>
      <name val="B Nazanin"/>
      <charset val="178"/>
    </font>
    <font>
      <b/>
      <strike/>
      <sz val="12"/>
      <color rgb="FF00B0F0"/>
      <name val="B Nazanin"/>
      <charset val="178"/>
    </font>
    <font>
      <sz val="11"/>
      <color rgb="FFFF0000"/>
      <name val="B Nazanin"/>
      <charset val="178"/>
    </font>
    <font>
      <sz val="10"/>
      <color rgb="FFFF0000"/>
      <name val="B Nazanin"/>
      <charset val="178"/>
    </font>
    <font>
      <sz val="13"/>
      <color theme="1"/>
      <name val="B Nazanin"/>
      <charset val="178"/>
    </font>
    <font>
      <b/>
      <strike/>
      <sz val="9"/>
      <color theme="1"/>
      <name val="B Nazanin"/>
      <charset val="178"/>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0" borderId="0"/>
    <xf numFmtId="165"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39" fillId="0" borderId="0" applyFont="0" applyFill="0" applyBorder="0" applyAlignment="0" applyProtection="0"/>
    <xf numFmtId="43" fontId="40" fillId="0" borderId="0" applyFont="0" applyFill="0" applyBorder="0" applyAlignment="0" applyProtection="0"/>
    <xf numFmtId="165" fontId="17" fillId="0" borderId="0" applyFont="0" applyFill="0" applyBorder="0" applyAlignment="0" applyProtection="0"/>
    <xf numFmtId="165" fontId="3" fillId="0" borderId="0" applyFont="0" applyFill="0" applyBorder="0" applyAlignment="0" applyProtection="0"/>
    <xf numFmtId="165" fontId="24" fillId="0" borderId="0" applyFont="0" applyFill="0" applyBorder="0" applyAlignment="0" applyProtection="0"/>
    <xf numFmtId="165" fontId="3" fillId="0" borderId="0" applyFont="0" applyFill="0" applyBorder="0" applyAlignment="0" applyProtection="0"/>
    <xf numFmtId="164" fontId="17" fillId="0" borderId="0" applyFont="0" applyFill="0" applyBorder="0" applyAlignment="0" applyProtection="0"/>
    <xf numFmtId="0" fontId="39" fillId="0" borderId="0"/>
    <xf numFmtId="0" fontId="40" fillId="0" borderId="0"/>
    <xf numFmtId="0" fontId="41" fillId="0" borderId="0"/>
    <xf numFmtId="0" fontId="39" fillId="0" borderId="0"/>
    <xf numFmtId="0" fontId="40" fillId="0" borderId="0"/>
    <xf numFmtId="0" fontId="3" fillId="0" borderId="0"/>
    <xf numFmtId="9" fontId="1" fillId="0" borderId="0" applyFont="0" applyFill="0" applyBorder="0" applyAlignment="0" applyProtection="0"/>
  </cellStyleXfs>
  <cellXfs count="1022">
    <xf numFmtId="0" fontId="0" fillId="0" borderId="0" xfId="0"/>
    <xf numFmtId="0" fontId="4" fillId="0" borderId="0" xfId="0" applyFont="1" applyAlignment="1">
      <alignment vertical="center"/>
    </xf>
    <xf numFmtId="0" fontId="5" fillId="0" borderId="0" xfId="0" applyFont="1" applyAlignment="1">
      <alignment horizontal="right" vertical="center" readingOrder="2"/>
    </xf>
    <xf numFmtId="0" fontId="5"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horizontal="right" vertical="center" readingOrder="2"/>
    </xf>
    <xf numFmtId="3" fontId="5" fillId="0" borderId="0" xfId="0" applyNumberFormat="1" applyFont="1" applyBorder="1" applyAlignment="1">
      <alignment vertical="center" wrapText="1" readingOrder="2"/>
    </xf>
    <xf numFmtId="0" fontId="5" fillId="0" borderId="0" xfId="0" applyFont="1" applyAlignment="1">
      <alignment vertical="center" readingOrder="2"/>
    </xf>
    <xf numFmtId="3" fontId="5" fillId="0" borderId="0" xfId="1" applyNumberFormat="1" applyFont="1" applyAlignment="1">
      <alignment vertical="center" wrapText="1" readingOrder="2"/>
    </xf>
    <xf numFmtId="0" fontId="5" fillId="0" borderId="0" xfId="0" applyFont="1" applyBorder="1" applyAlignment="1">
      <alignment vertical="center"/>
    </xf>
    <xf numFmtId="166" fontId="4" fillId="0" borderId="0" xfId="1" applyNumberFormat="1" applyFont="1" applyAlignment="1">
      <alignment vertical="center"/>
    </xf>
    <xf numFmtId="166" fontId="4" fillId="0" borderId="0" xfId="1" applyNumberFormat="1" applyFont="1" applyAlignment="1">
      <alignment horizontal="center" vertical="center"/>
    </xf>
    <xf numFmtId="0" fontId="6" fillId="0" borderId="0" xfId="0" applyFont="1" applyAlignment="1">
      <alignment horizontal="right" vertical="center" readingOrder="2"/>
    </xf>
    <xf numFmtId="3" fontId="5" fillId="0" borderId="0" xfId="1" applyNumberFormat="1" applyFont="1" applyBorder="1" applyAlignment="1">
      <alignment vertical="center" wrapText="1" readingOrder="2"/>
    </xf>
    <xf numFmtId="166" fontId="4" fillId="0" borderId="0" xfId="1" applyNumberFormat="1" applyFont="1" applyBorder="1" applyAlignment="1">
      <alignment horizontal="center" vertical="center"/>
    </xf>
    <xf numFmtId="3" fontId="6" fillId="0" borderId="0" xfId="1" applyNumberFormat="1" applyFont="1" applyBorder="1" applyAlignment="1">
      <alignment vertical="center" readingOrder="2"/>
    </xf>
    <xf numFmtId="166" fontId="4" fillId="0" borderId="0" xfId="1" applyNumberFormat="1" applyFont="1" applyBorder="1" applyAlignment="1">
      <alignment vertical="center"/>
    </xf>
    <xf numFmtId="3" fontId="5" fillId="0" borderId="1" xfId="2" applyNumberFormat="1" applyFont="1" applyBorder="1" applyAlignment="1">
      <alignment vertical="center" wrapText="1" readingOrder="2"/>
    </xf>
    <xf numFmtId="3" fontId="5" fillId="0" borderId="0" xfId="2" applyNumberFormat="1" applyFont="1" applyBorder="1" applyAlignment="1">
      <alignment vertical="center" wrapText="1" readingOrder="2"/>
    </xf>
    <xf numFmtId="3" fontId="5" fillId="0" borderId="0" xfId="2" applyNumberFormat="1" applyFont="1" applyAlignment="1">
      <alignment vertical="center" wrapText="1" readingOrder="2"/>
    </xf>
    <xf numFmtId="0" fontId="6" fillId="0" borderId="0" xfId="0" applyFont="1" applyAlignment="1">
      <alignment vertical="center" readingOrder="2"/>
    </xf>
    <xf numFmtId="3" fontId="0" fillId="0" borderId="0" xfId="0" applyNumberFormat="1"/>
    <xf numFmtId="2" fontId="0" fillId="0" borderId="0" xfId="0" applyNumberFormat="1"/>
    <xf numFmtId="0" fontId="3" fillId="0" borderId="0" xfId="0" applyFont="1"/>
    <xf numFmtId="0" fontId="3" fillId="0" borderId="1" xfId="0" applyFont="1" applyBorder="1"/>
    <xf numFmtId="0" fontId="0" fillId="0" borderId="1" xfId="0" applyBorder="1"/>
    <xf numFmtId="166" fontId="4" fillId="0" borderId="0" xfId="1" applyNumberFormat="1" applyFont="1" applyFill="1" applyBorder="1" applyAlignment="1">
      <alignment horizontal="center" vertical="center"/>
    </xf>
    <xf numFmtId="0" fontId="8" fillId="0" borderId="0" xfId="0" applyFont="1" applyFill="1"/>
    <xf numFmtId="0" fontId="9" fillId="0" borderId="0" xfId="0" applyFont="1" applyFill="1" applyAlignment="1">
      <alignment horizontal="right" vertical="center" readingOrder="2"/>
    </xf>
    <xf numFmtId="0" fontId="9" fillId="0" borderId="2" xfId="0" applyFont="1" applyFill="1" applyBorder="1" applyAlignment="1">
      <alignment horizontal="center" vertical="center" wrapText="1" readingOrder="2"/>
    </xf>
    <xf numFmtId="0" fontId="9" fillId="0" borderId="0" xfId="0" applyFont="1" applyFill="1" applyAlignment="1">
      <alignment horizontal="center" vertical="center" wrapText="1" readingOrder="2"/>
    </xf>
    <xf numFmtId="0" fontId="8" fillId="0" borderId="0" xfId="0" applyFont="1" applyFill="1" applyAlignment="1">
      <alignment horizontal="right" vertical="center" readingOrder="2"/>
    </xf>
    <xf numFmtId="0" fontId="8" fillId="0" borderId="0" xfId="0" applyFont="1" applyFill="1" applyAlignment="1">
      <alignment vertical="center"/>
    </xf>
    <xf numFmtId="0" fontId="8" fillId="0" borderId="0" xfId="0" applyFont="1" applyFill="1" applyAlignment="1">
      <alignment horizontal="center" vertical="center"/>
    </xf>
    <xf numFmtId="0" fontId="42" fillId="0" borderId="0" xfId="0" applyFont="1" applyFill="1" applyAlignment="1">
      <alignment horizontal="center" vertical="center"/>
    </xf>
    <xf numFmtId="0" fontId="8" fillId="0" borderId="0" xfId="0" applyFont="1" applyFill="1" applyAlignment="1">
      <alignment horizontal="right" vertical="center" wrapText="1" readingOrder="2"/>
    </xf>
    <xf numFmtId="0" fontId="8" fillId="0" borderId="0" xfId="0" applyFont="1" applyFill="1" applyAlignment="1">
      <alignment horizontal="center" vertical="center" readingOrder="2"/>
    </xf>
    <xf numFmtId="0" fontId="8" fillId="0" borderId="0" xfId="0" applyFont="1" applyFill="1" applyBorder="1" applyAlignment="1">
      <alignment horizontal="right" vertical="center" wrapText="1" readingOrder="2"/>
    </xf>
    <xf numFmtId="0" fontId="8" fillId="0" borderId="0" xfId="0" applyFont="1" applyFill="1" applyAlignment="1">
      <alignment horizontal="center" vertical="center" wrapText="1" readingOrder="2"/>
    </xf>
    <xf numFmtId="0" fontId="8" fillId="0" borderId="0" xfId="0" applyFont="1" applyFill="1" applyAlignment="1">
      <alignment vertical="center" wrapText="1" readingOrder="2"/>
    </xf>
    <xf numFmtId="3" fontId="8" fillId="0" borderId="0" xfId="0" applyNumberFormat="1" applyFont="1" applyFill="1" applyBorder="1" applyAlignment="1">
      <alignment horizontal="center" vertical="center" wrapText="1" readingOrder="2"/>
    </xf>
    <xf numFmtId="3" fontId="8" fillId="0" borderId="0" xfId="0" applyNumberFormat="1" applyFont="1" applyFill="1" applyAlignment="1">
      <alignment horizontal="right" vertical="center" wrapText="1" readingOrder="2"/>
    </xf>
    <xf numFmtId="0" fontId="8" fillId="0" borderId="0" xfId="0" applyFont="1" applyFill="1" applyBorder="1" applyAlignment="1">
      <alignment vertical="center"/>
    </xf>
    <xf numFmtId="0" fontId="43" fillId="0" borderId="0" xfId="0" applyFont="1" applyFill="1" applyAlignment="1">
      <alignment vertical="center"/>
    </xf>
    <xf numFmtId="3" fontId="8" fillId="0" borderId="0" xfId="0" applyNumberFormat="1" applyFont="1" applyFill="1" applyAlignment="1">
      <alignment horizontal="center" vertical="center" wrapText="1" readingOrder="2"/>
    </xf>
    <xf numFmtId="0" fontId="9" fillId="0" borderId="0" xfId="0" applyFont="1" applyFill="1" applyAlignment="1">
      <alignment vertical="center" readingOrder="2"/>
    </xf>
    <xf numFmtId="0" fontId="9" fillId="0" borderId="2" xfId="0" applyFont="1" applyFill="1" applyBorder="1" applyAlignment="1">
      <alignment horizontal="center" vertical="center" readingOrder="2"/>
    </xf>
    <xf numFmtId="0" fontId="8" fillId="0" borderId="0" xfId="0" applyFont="1" applyFill="1" applyBorder="1" applyAlignment="1">
      <alignment horizontal="right" vertical="center" readingOrder="2"/>
    </xf>
    <xf numFmtId="0" fontId="8" fillId="0" borderId="0" xfId="0" applyFont="1" applyFill="1" applyBorder="1" applyAlignment="1">
      <alignment horizontal="center" vertical="center" readingOrder="2"/>
    </xf>
    <xf numFmtId="0" fontId="8" fillId="0" borderId="0" xfId="0" applyFont="1" applyFill="1" applyAlignment="1">
      <alignment vertical="center" readingOrder="2"/>
    </xf>
    <xf numFmtId="0" fontId="8" fillId="0" borderId="0" xfId="0" applyFont="1" applyFill="1" applyBorder="1" applyAlignment="1">
      <alignment vertical="center" readingOrder="2"/>
    </xf>
    <xf numFmtId="3" fontId="8" fillId="0" borderId="0" xfId="0" applyNumberFormat="1" applyFont="1" applyFill="1" applyAlignment="1">
      <alignment horizontal="right" vertical="center" readingOrder="2"/>
    </xf>
    <xf numFmtId="0" fontId="43" fillId="0" borderId="0" xfId="0" applyFont="1" applyFill="1" applyAlignment="1">
      <alignment horizontal="right" vertical="center" readingOrder="2"/>
    </xf>
    <xf numFmtId="0" fontId="43" fillId="0" borderId="0" xfId="0" applyFont="1" applyFill="1" applyAlignment="1">
      <alignment horizontal="center" vertical="center" readingOrder="2"/>
    </xf>
    <xf numFmtId="3" fontId="43" fillId="0" borderId="0" xfId="0" applyNumberFormat="1" applyFont="1" applyFill="1" applyBorder="1" applyAlignment="1">
      <alignment horizontal="center" vertical="center" readingOrder="2"/>
    </xf>
    <xf numFmtId="0" fontId="43" fillId="0" borderId="0" xfId="0" applyFont="1" applyFill="1" applyAlignment="1">
      <alignment vertical="center" readingOrder="2"/>
    </xf>
    <xf numFmtId="3" fontId="44" fillId="0" borderId="0" xfId="0" applyNumberFormat="1" applyFont="1" applyFill="1" applyAlignment="1">
      <alignment horizontal="right" vertical="center" readingOrder="2"/>
    </xf>
    <xf numFmtId="3" fontId="8" fillId="0" borderId="0" xfId="0" applyNumberFormat="1" applyFont="1" applyFill="1" applyAlignment="1">
      <alignment horizontal="center" vertical="center" readingOrder="2"/>
    </xf>
    <xf numFmtId="0" fontId="8" fillId="0" borderId="0" xfId="0" applyFont="1" applyFill="1" applyAlignment="1">
      <alignment horizontal="right" vertical="center"/>
    </xf>
    <xf numFmtId="3" fontId="8" fillId="0" borderId="0" xfId="0" applyNumberFormat="1" applyFont="1" applyFill="1" applyAlignment="1">
      <alignment vertical="center" readingOrder="2"/>
    </xf>
    <xf numFmtId="3" fontId="8" fillId="0" borderId="3" xfId="0" applyNumberFormat="1" applyFont="1" applyFill="1" applyBorder="1" applyAlignment="1">
      <alignment vertical="center" readingOrder="2"/>
    </xf>
    <xf numFmtId="3" fontId="8" fillId="0" borderId="0" xfId="0" applyNumberFormat="1" applyFont="1" applyFill="1" applyBorder="1" applyAlignment="1">
      <alignment vertical="center" readingOrder="2"/>
    </xf>
    <xf numFmtId="3" fontId="8" fillId="0" borderId="4" xfId="0" applyNumberFormat="1" applyFont="1" applyFill="1" applyBorder="1" applyAlignment="1">
      <alignment vertical="center" readingOrder="2"/>
    </xf>
    <xf numFmtId="3" fontId="8" fillId="0" borderId="3" xfId="0" applyNumberFormat="1" applyFont="1" applyFill="1" applyBorder="1" applyAlignment="1">
      <alignment horizontal="right" vertical="center" readingOrder="2"/>
    </xf>
    <xf numFmtId="3" fontId="8" fillId="0" borderId="0" xfId="0" applyNumberFormat="1" applyFont="1" applyFill="1" applyBorder="1" applyAlignment="1">
      <alignment horizontal="right" vertical="center" readingOrder="2"/>
    </xf>
    <xf numFmtId="3" fontId="8" fillId="0" borderId="1" xfId="0" applyNumberFormat="1" applyFont="1" applyFill="1" applyBorder="1" applyAlignment="1">
      <alignment horizontal="right" vertical="center" readingOrder="2"/>
    </xf>
    <xf numFmtId="3" fontId="8" fillId="0" borderId="4" xfId="0" applyNumberFormat="1" applyFont="1" applyFill="1" applyBorder="1" applyAlignment="1">
      <alignment horizontal="right" vertical="center" readingOrder="2"/>
    </xf>
    <xf numFmtId="165" fontId="8" fillId="0" borderId="0" xfId="1" applyFont="1" applyFill="1" applyAlignment="1">
      <alignment horizontal="right" vertical="center" readingOrder="2"/>
    </xf>
    <xf numFmtId="0" fontId="9" fillId="0" borderId="0" xfId="0" applyFont="1" applyFill="1" applyBorder="1" applyAlignment="1">
      <alignment horizontal="center" vertical="center" readingOrder="2"/>
    </xf>
    <xf numFmtId="0" fontId="8" fillId="0" borderId="0" xfId="0" applyFont="1" applyFill="1" applyAlignment="1">
      <alignment horizontal="justify" vertical="center" wrapText="1" readingOrder="2"/>
    </xf>
    <xf numFmtId="166" fontId="8" fillId="0" borderId="0" xfId="1" applyNumberFormat="1" applyFont="1" applyFill="1" applyAlignment="1">
      <alignment horizontal="right" vertical="center" wrapText="1" readingOrder="2"/>
    </xf>
    <xf numFmtId="3" fontId="8" fillId="0" borderId="0" xfId="1" applyNumberFormat="1" applyFont="1" applyFill="1" applyBorder="1" applyAlignment="1">
      <alignment horizontal="right" vertical="center" readingOrder="2"/>
    </xf>
    <xf numFmtId="167" fontId="8" fillId="0" borderId="0" xfId="1" applyNumberFormat="1" applyFont="1" applyFill="1" applyAlignment="1">
      <alignment horizontal="right" vertical="center" readingOrder="2"/>
    </xf>
    <xf numFmtId="166" fontId="8" fillId="0" borderId="0" xfId="1" applyNumberFormat="1" applyFont="1" applyFill="1" applyBorder="1" applyAlignment="1">
      <alignment horizontal="right" vertical="center" wrapText="1" readingOrder="2"/>
    </xf>
    <xf numFmtId="3" fontId="11" fillId="0" borderId="0" xfId="1" applyNumberFormat="1" applyFont="1" applyFill="1" applyBorder="1" applyAlignment="1">
      <alignment horizontal="right" vertical="center"/>
    </xf>
    <xf numFmtId="166" fontId="8" fillId="0" borderId="0" xfId="1" applyNumberFormat="1" applyFont="1" applyFill="1" applyAlignment="1">
      <alignment vertical="center"/>
    </xf>
    <xf numFmtId="3" fontId="8" fillId="0" borderId="0" xfId="0" applyNumberFormat="1" applyFont="1" applyFill="1" applyAlignment="1">
      <alignment vertical="center"/>
    </xf>
    <xf numFmtId="3" fontId="11" fillId="0" borderId="5" xfId="1" applyNumberFormat="1" applyFont="1" applyFill="1" applyBorder="1" applyAlignment="1">
      <alignment horizontal="right" vertical="center"/>
    </xf>
    <xf numFmtId="167" fontId="8" fillId="0" borderId="0" xfId="0" applyNumberFormat="1" applyFont="1" applyFill="1" applyAlignment="1">
      <alignment horizontal="center" vertical="center" wrapText="1" readingOrder="2"/>
    </xf>
    <xf numFmtId="3" fontId="11" fillId="0" borderId="0" xfId="1" applyNumberFormat="1" applyFont="1" applyFill="1" applyAlignment="1">
      <alignment horizontal="right" vertical="center"/>
    </xf>
    <xf numFmtId="3" fontId="11" fillId="0" borderId="6" xfId="1" applyNumberFormat="1" applyFont="1" applyFill="1" applyBorder="1" applyAlignment="1">
      <alignment horizontal="right" vertical="center"/>
    </xf>
    <xf numFmtId="167" fontId="11" fillId="0" borderId="0" xfId="1" applyNumberFormat="1" applyFont="1" applyFill="1" applyAlignment="1">
      <alignment horizontal="right" vertical="center"/>
    </xf>
    <xf numFmtId="167" fontId="8" fillId="0" borderId="2" xfId="0" applyNumberFormat="1" applyFont="1" applyFill="1" applyBorder="1" applyAlignment="1">
      <alignment horizontal="left" vertical="center" wrapText="1" readingOrder="2"/>
    </xf>
    <xf numFmtId="167" fontId="8" fillId="0" borderId="7" xfId="1" applyNumberFormat="1" applyFont="1" applyFill="1" applyBorder="1" applyAlignment="1">
      <alignment horizontal="right" vertical="center"/>
    </xf>
    <xf numFmtId="167" fontId="8" fillId="0" borderId="8" xfId="1" applyNumberFormat="1" applyFont="1" applyFill="1" applyBorder="1" applyAlignment="1">
      <alignment horizontal="right" vertical="center"/>
    </xf>
    <xf numFmtId="167" fontId="8" fillId="0" borderId="3" xfId="0" applyNumberFormat="1" applyFont="1" applyFill="1" applyBorder="1" applyAlignment="1">
      <alignment horizontal="right" vertical="center"/>
    </xf>
    <xf numFmtId="166" fontId="8" fillId="0" borderId="0" xfId="0" applyNumberFormat="1" applyFont="1" applyFill="1" applyBorder="1" applyAlignment="1">
      <alignment vertical="center"/>
    </xf>
    <xf numFmtId="0" fontId="12" fillId="0" borderId="0" xfId="0" applyFont="1" applyFill="1" applyAlignment="1">
      <alignment horizontal="center" vertical="center" readingOrder="2"/>
    </xf>
    <xf numFmtId="3" fontId="8" fillId="0" borderId="0" xfId="0" applyNumberFormat="1" applyFont="1" applyFill="1" applyBorder="1" applyAlignment="1">
      <alignment horizontal="right" vertical="center" wrapText="1" readingOrder="2"/>
    </xf>
    <xf numFmtId="0" fontId="45" fillId="0" borderId="0" xfId="0" applyFont="1" applyFill="1" applyAlignment="1">
      <alignment horizontal="center" vertical="center" readingOrder="2"/>
    </xf>
    <xf numFmtId="0" fontId="8" fillId="0" borderId="2" xfId="0" applyFont="1" applyFill="1" applyBorder="1" applyAlignment="1">
      <alignment horizontal="center" vertical="center" readingOrder="2"/>
    </xf>
    <xf numFmtId="0" fontId="8" fillId="0" borderId="0" xfId="0" applyFont="1" applyFill="1" applyBorder="1" applyAlignment="1">
      <alignment horizontal="center" vertical="center" wrapText="1" readingOrder="2"/>
    </xf>
    <xf numFmtId="0" fontId="9" fillId="0" borderId="0" xfId="0" applyFont="1" applyFill="1"/>
    <xf numFmtId="0" fontId="8" fillId="0" borderId="2" xfId="0" applyFont="1" applyFill="1" applyBorder="1" applyAlignment="1">
      <alignment horizontal="center" vertical="center" wrapText="1" readingOrder="2"/>
    </xf>
    <xf numFmtId="49" fontId="8" fillId="0" borderId="0" xfId="0" applyNumberFormat="1" applyFont="1" applyFill="1" applyAlignment="1">
      <alignment horizontal="center" vertical="center" wrapText="1" readingOrder="2"/>
    </xf>
    <xf numFmtId="3" fontId="8" fillId="0" borderId="0" xfId="1" applyNumberFormat="1" applyFont="1" applyFill="1" applyAlignment="1">
      <alignment horizontal="left" vertical="center" wrapText="1" readingOrder="2"/>
    </xf>
    <xf numFmtId="3" fontId="8" fillId="0" borderId="0" xfId="1" applyNumberFormat="1" applyFont="1" applyFill="1" applyAlignment="1">
      <alignment horizontal="right" vertical="center" wrapText="1" readingOrder="2"/>
    </xf>
    <xf numFmtId="0" fontId="8" fillId="0" borderId="0" xfId="0" applyFont="1" applyFill="1" applyAlignment="1">
      <alignment horizontal="left" vertical="center" wrapText="1" readingOrder="2"/>
    </xf>
    <xf numFmtId="3" fontId="8" fillId="0" borderId="0" xfId="0" applyNumberFormat="1" applyFont="1" applyFill="1" applyBorder="1" applyAlignment="1">
      <alignment horizontal="left" vertical="center" wrapText="1" readingOrder="2"/>
    </xf>
    <xf numFmtId="3" fontId="8" fillId="0" borderId="0" xfId="0" applyNumberFormat="1" applyFont="1" applyFill="1" applyBorder="1" applyAlignment="1">
      <alignment vertical="center" wrapText="1" readingOrder="2"/>
    </xf>
    <xf numFmtId="0" fontId="8" fillId="0" borderId="1" xfId="0" applyFont="1" applyFill="1" applyBorder="1" applyAlignment="1">
      <alignment horizontal="center" vertical="center" wrapText="1" readingOrder="2"/>
    </xf>
    <xf numFmtId="0" fontId="8" fillId="0" borderId="3" xfId="0" applyFont="1" applyFill="1" applyBorder="1" applyAlignment="1">
      <alignment horizontal="center" vertical="center" wrapText="1" readingOrder="2"/>
    </xf>
    <xf numFmtId="165" fontId="8" fillId="0" borderId="0" xfId="1" applyFont="1" applyFill="1" applyAlignment="1">
      <alignment vertical="center"/>
    </xf>
    <xf numFmtId="0" fontId="8" fillId="0" borderId="0" xfId="0" applyFont="1" applyFill="1" applyBorder="1" applyAlignment="1">
      <alignment vertical="center" wrapText="1" readingOrder="2"/>
    </xf>
    <xf numFmtId="0" fontId="8" fillId="0" borderId="1" xfId="0" applyFont="1" applyFill="1" applyBorder="1" applyAlignment="1">
      <alignment horizontal="center" vertical="center"/>
    </xf>
    <xf numFmtId="0" fontId="8" fillId="0" borderId="0" xfId="0" applyFont="1" applyFill="1" applyBorder="1" applyAlignment="1">
      <alignment horizontal="center" vertical="center"/>
    </xf>
    <xf numFmtId="3" fontId="8" fillId="0" borderId="0" xfId="0" applyNumberFormat="1" applyFont="1" applyFill="1" applyBorder="1" applyAlignment="1">
      <alignment vertical="center"/>
    </xf>
    <xf numFmtId="3" fontId="8" fillId="0" borderId="0" xfId="0" applyNumberFormat="1" applyFont="1" applyFill="1" applyAlignment="1">
      <alignment horizontal="center" vertical="center"/>
    </xf>
    <xf numFmtId="167" fontId="8" fillId="0" borderId="0" xfId="0" applyNumberFormat="1" applyFont="1" applyFill="1" applyBorder="1" applyAlignment="1">
      <alignment horizontal="right" vertical="center" wrapText="1" readingOrder="2"/>
    </xf>
    <xf numFmtId="0" fontId="8" fillId="0" borderId="0" xfId="0" applyFont="1" applyFill="1" applyBorder="1" applyAlignment="1">
      <alignment horizontal="right" vertical="center"/>
    </xf>
    <xf numFmtId="0" fontId="8" fillId="0" borderId="0" xfId="0" applyFont="1" applyFill="1" applyAlignment="1">
      <alignment horizontal="right"/>
    </xf>
    <xf numFmtId="0" fontId="8" fillId="0" borderId="1" xfId="0" applyFont="1" applyFill="1" applyBorder="1" applyAlignment="1">
      <alignment horizontal="center" vertical="center" readingOrder="2"/>
    </xf>
    <xf numFmtId="16" fontId="8" fillId="0" borderId="0" xfId="0" applyNumberFormat="1" applyFont="1" applyFill="1" applyAlignment="1">
      <alignment horizontal="right" vertical="center" wrapText="1" readingOrder="2"/>
    </xf>
    <xf numFmtId="0" fontId="8" fillId="0" borderId="0" xfId="0" applyFont="1" applyFill="1" applyAlignment="1">
      <alignment horizontal="left" vertical="center"/>
    </xf>
    <xf numFmtId="0" fontId="8" fillId="0" borderId="0" xfId="0" applyFont="1" applyFill="1" applyBorder="1" applyAlignment="1">
      <alignment horizontal="left" vertical="center" wrapText="1" readingOrder="2"/>
    </xf>
    <xf numFmtId="166" fontId="8" fillId="0" borderId="0" xfId="1" applyNumberFormat="1" applyFont="1" applyFill="1" applyBorder="1" applyAlignment="1">
      <alignment vertical="center"/>
    </xf>
    <xf numFmtId="167" fontId="8" fillId="0" borderId="0" xfId="1" applyNumberFormat="1" applyFont="1" applyFill="1" applyBorder="1" applyAlignment="1">
      <alignment vertical="center"/>
    </xf>
    <xf numFmtId="174" fontId="8" fillId="0" borderId="0" xfId="1" applyNumberFormat="1" applyFont="1" applyFill="1" applyAlignment="1">
      <alignment vertical="center"/>
    </xf>
    <xf numFmtId="166" fontId="8" fillId="0" borderId="0" xfId="1" applyNumberFormat="1" applyFont="1" applyFill="1" applyAlignment="1">
      <alignment horizontal="right" vertical="center"/>
    </xf>
    <xf numFmtId="3" fontId="8" fillId="0" borderId="0" xfId="0" applyNumberFormat="1" applyFont="1" applyFill="1" applyAlignment="1">
      <alignment horizontal="right" vertical="center"/>
    </xf>
    <xf numFmtId="166" fontId="43" fillId="0" borderId="0" xfId="1" applyNumberFormat="1" applyFont="1" applyFill="1" applyAlignment="1">
      <alignment vertical="center"/>
    </xf>
    <xf numFmtId="0" fontId="46" fillId="0" borderId="0" xfId="0" applyFont="1" applyFill="1" applyAlignment="1">
      <alignment vertical="center" readingOrder="2"/>
    </xf>
    <xf numFmtId="166" fontId="8" fillId="0" borderId="0" xfId="1" applyNumberFormat="1" applyFont="1" applyFill="1" applyAlignment="1">
      <alignment horizontal="center" vertical="center"/>
    </xf>
    <xf numFmtId="49" fontId="8" fillId="0" borderId="0" xfId="0" applyNumberFormat="1" applyFont="1" applyFill="1" applyAlignment="1">
      <alignment horizontal="center" vertical="center"/>
    </xf>
    <xf numFmtId="0" fontId="9" fillId="0" borderId="0" xfId="0" applyFont="1" applyAlignment="1">
      <alignment horizontal="right" vertical="center" readingOrder="2"/>
    </xf>
    <xf numFmtId="0" fontId="9" fillId="0" borderId="0" xfId="0" applyFont="1" applyAlignment="1">
      <alignment vertical="center"/>
    </xf>
    <xf numFmtId="0" fontId="9" fillId="0" borderId="0" xfId="0" applyFont="1" applyBorder="1" applyAlignment="1">
      <alignment horizontal="center" vertical="center" wrapText="1" readingOrder="2"/>
    </xf>
    <xf numFmtId="0" fontId="9" fillId="0" borderId="0" xfId="0" applyFont="1" applyAlignment="1">
      <alignment horizontal="center" vertical="center" wrapText="1" readingOrder="2"/>
    </xf>
    <xf numFmtId="0" fontId="9" fillId="0" borderId="0" xfId="0" applyFont="1" applyBorder="1" applyAlignment="1">
      <alignment horizontal="center" vertical="center" readingOrder="2"/>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wrapText="1" readingOrder="2"/>
    </xf>
    <xf numFmtId="0" fontId="8" fillId="0" borderId="0" xfId="0" applyFont="1"/>
    <xf numFmtId="0" fontId="8" fillId="0" borderId="0" xfId="0" applyFont="1" applyAlignment="1">
      <alignment horizontal="right" vertical="center" readingOrder="2"/>
    </xf>
    <xf numFmtId="0" fontId="8" fillId="0" borderId="0" xfId="0" applyFont="1" applyAlignment="1">
      <alignment vertical="center" readingOrder="2"/>
    </xf>
    <xf numFmtId="0" fontId="8" fillId="0" borderId="0" xfId="0" applyFont="1" applyBorder="1" applyAlignment="1">
      <alignment horizontal="right" vertical="center" wrapText="1" readingOrder="2"/>
    </xf>
    <xf numFmtId="0" fontId="8" fillId="0" borderId="2" xfId="0" applyFont="1" applyBorder="1" applyAlignment="1">
      <alignment horizontal="center" vertical="center" wrapText="1" readingOrder="2"/>
    </xf>
    <xf numFmtId="0" fontId="8" fillId="0" borderId="0" xfId="0" applyFont="1" applyBorder="1" applyAlignment="1">
      <alignment horizontal="center" vertical="center" wrapText="1" readingOrder="2"/>
    </xf>
    <xf numFmtId="0" fontId="8" fillId="0" borderId="0" xfId="0" applyFont="1" applyAlignment="1">
      <alignment horizontal="center" vertical="center" wrapText="1" readingOrder="2"/>
    </xf>
    <xf numFmtId="0" fontId="8" fillId="0" borderId="0" xfId="0" applyFont="1" applyBorder="1" applyAlignment="1">
      <alignment horizontal="center" vertical="center" readingOrder="2"/>
    </xf>
    <xf numFmtId="3" fontId="8" fillId="0" borderId="0" xfId="0" applyNumberFormat="1" applyFont="1" applyBorder="1" applyAlignment="1">
      <alignment vertical="center" readingOrder="2"/>
    </xf>
    <xf numFmtId="0" fontId="8" fillId="0" borderId="2" xfId="0" applyFont="1" applyFill="1" applyBorder="1" applyAlignment="1">
      <alignment horizontal="center" vertical="center"/>
    </xf>
    <xf numFmtId="0" fontId="8" fillId="0" borderId="0" xfId="0" applyFont="1" applyAlignment="1">
      <alignment horizontal="center" vertical="center" readingOrder="2"/>
    </xf>
    <xf numFmtId="0" fontId="12" fillId="0" borderId="0" xfId="0" applyFont="1" applyAlignment="1">
      <alignment horizontal="center" vertical="center" readingOrder="2"/>
    </xf>
    <xf numFmtId="3" fontId="8" fillId="0" borderId="0" xfId="0" applyNumberFormat="1" applyFont="1" applyAlignment="1">
      <alignment vertical="center" wrapText="1" readingOrder="2"/>
    </xf>
    <xf numFmtId="0" fontId="11" fillId="0" borderId="1" xfId="0" applyFont="1" applyFill="1" applyBorder="1" applyAlignment="1">
      <alignment horizontal="center" vertical="center" readingOrder="2"/>
    </xf>
    <xf numFmtId="0" fontId="11" fillId="0" borderId="0" xfId="0" applyFont="1" applyFill="1" applyBorder="1" applyAlignment="1">
      <alignment horizontal="center" vertical="center" readingOrder="2"/>
    </xf>
    <xf numFmtId="3" fontId="8" fillId="0" borderId="0" xfId="1" applyNumberFormat="1" applyFont="1" applyFill="1" applyBorder="1" applyAlignment="1">
      <alignment horizontal="center" vertical="center" wrapText="1" readingOrder="2"/>
    </xf>
    <xf numFmtId="0" fontId="12" fillId="0" borderId="0" xfId="0" applyFont="1" applyFill="1" applyAlignment="1">
      <alignment vertical="center" readingOrder="2"/>
    </xf>
    <xf numFmtId="0" fontId="11" fillId="0" borderId="0" xfId="0" applyFont="1" applyFill="1" applyAlignment="1">
      <alignment horizontal="center" vertical="center" readingOrder="2"/>
    </xf>
    <xf numFmtId="3" fontId="11" fillId="0" borderId="0" xfId="1" applyNumberFormat="1" applyFont="1" applyFill="1" applyBorder="1" applyAlignment="1">
      <alignment horizontal="center" vertical="center" readingOrder="2"/>
    </xf>
    <xf numFmtId="0" fontId="8" fillId="0" borderId="0" xfId="1" applyNumberFormat="1" applyFont="1" applyFill="1" applyBorder="1" applyAlignment="1">
      <alignment horizontal="center" vertical="center" wrapText="1" readingOrder="2"/>
    </xf>
    <xf numFmtId="166" fontId="8" fillId="0" borderId="0" xfId="1" applyNumberFormat="1" applyFont="1" applyFill="1" applyAlignment="1">
      <alignment horizontal="center" vertical="center" wrapText="1" readingOrder="2"/>
    </xf>
    <xf numFmtId="0" fontId="11" fillId="0" borderId="0" xfId="0" applyFont="1" applyFill="1" applyAlignment="1">
      <alignment horizontal="right" vertical="center" readingOrder="2"/>
    </xf>
    <xf numFmtId="0" fontId="8" fillId="0" borderId="2" xfId="1" applyNumberFormat="1" applyFont="1" applyFill="1" applyBorder="1" applyAlignment="1">
      <alignment horizontal="center" vertical="center" wrapText="1" readingOrder="2"/>
    </xf>
    <xf numFmtId="0" fontId="8" fillId="0" borderId="0" xfId="0" quotePrefix="1" applyFont="1" applyFill="1" applyAlignment="1">
      <alignment vertical="center" readingOrder="2"/>
    </xf>
    <xf numFmtId="168" fontId="8" fillId="0" borderId="0" xfId="0" applyNumberFormat="1" applyFont="1" applyFill="1" applyAlignment="1">
      <alignment vertical="center"/>
    </xf>
    <xf numFmtId="165" fontId="11" fillId="0" borderId="0" xfId="1" applyFont="1" applyFill="1" applyAlignment="1">
      <alignment horizontal="right" vertical="center"/>
    </xf>
    <xf numFmtId="49" fontId="8" fillId="0" borderId="0" xfId="0" applyNumberFormat="1" applyFont="1" applyFill="1" applyAlignment="1">
      <alignment horizontal="center" vertical="center" readingOrder="2"/>
    </xf>
    <xf numFmtId="0" fontId="8" fillId="0" borderId="0" xfId="0" applyFont="1" applyFill="1" applyAlignment="1">
      <alignment vertical="top" wrapText="1"/>
    </xf>
    <xf numFmtId="0" fontId="47" fillId="0" borderId="0" xfId="0" applyFont="1" applyFill="1" applyAlignment="1">
      <alignment horizontal="center" vertical="center" readingOrder="2"/>
    </xf>
    <xf numFmtId="0" fontId="8" fillId="0" borderId="0" xfId="0" applyFont="1" applyFill="1" applyBorder="1" applyAlignment="1">
      <alignment vertical="top" wrapText="1" shrinkToFit="1"/>
    </xf>
    <xf numFmtId="1" fontId="8" fillId="0" borderId="2" xfId="1" applyNumberFormat="1" applyFont="1" applyFill="1" applyBorder="1" applyAlignment="1">
      <alignment horizontal="center" vertical="center" wrapText="1" readingOrder="2"/>
    </xf>
    <xf numFmtId="0" fontId="9" fillId="0" borderId="2" xfId="0" applyFont="1" applyBorder="1" applyAlignment="1">
      <alignment horizontal="center" vertical="center" readingOrder="2"/>
    </xf>
    <xf numFmtId="3" fontId="8" fillId="0" borderId="0" xfId="0" applyNumberFormat="1" applyFont="1" applyAlignment="1">
      <alignment vertical="center"/>
    </xf>
    <xf numFmtId="0" fontId="8" fillId="0" borderId="0" xfId="0" applyFont="1" applyAlignment="1"/>
    <xf numFmtId="3" fontId="8" fillId="0" borderId="0" xfId="0" applyNumberFormat="1" applyFont="1"/>
    <xf numFmtId="166" fontId="8" fillId="0" borderId="4" xfId="1" applyNumberFormat="1" applyFont="1" applyFill="1" applyBorder="1" applyAlignment="1">
      <alignment vertical="center" readingOrder="2"/>
    </xf>
    <xf numFmtId="166" fontId="8" fillId="0" borderId="4" xfId="1" applyNumberFormat="1" applyFont="1" applyFill="1" applyBorder="1" applyAlignment="1">
      <alignment horizontal="right" vertical="center" readingOrder="2"/>
    </xf>
    <xf numFmtId="174" fontId="8" fillId="0" borderId="0" xfId="1" applyNumberFormat="1" applyFont="1" applyFill="1" applyAlignment="1">
      <alignment vertical="center" wrapText="1" readingOrder="2"/>
    </xf>
    <xf numFmtId="174" fontId="8" fillId="0" borderId="0" xfId="1" applyNumberFormat="1" applyFont="1" applyFill="1" applyBorder="1" applyAlignment="1">
      <alignment vertical="center" readingOrder="2"/>
    </xf>
    <xf numFmtId="174" fontId="8" fillId="0" borderId="0" xfId="1" applyNumberFormat="1" applyFont="1" applyBorder="1" applyAlignment="1">
      <alignment vertical="center" readingOrder="2"/>
    </xf>
    <xf numFmtId="174" fontId="8" fillId="0" borderId="6" xfId="1" applyNumberFormat="1" applyFont="1" applyBorder="1" applyAlignment="1">
      <alignment vertical="center" readingOrder="2"/>
    </xf>
    <xf numFmtId="174" fontId="8" fillId="0" borderId="9" xfId="1" applyNumberFormat="1" applyFont="1" applyBorder="1" applyAlignment="1">
      <alignment vertical="center" readingOrder="2"/>
    </xf>
    <xf numFmtId="174" fontId="8" fillId="0" borderId="0" xfId="1" applyNumberFormat="1" applyFont="1" applyAlignment="1">
      <alignment vertical="center"/>
    </xf>
    <xf numFmtId="174" fontId="8" fillId="0" borderId="1" xfId="1" applyNumberFormat="1" applyFont="1" applyBorder="1" applyAlignment="1">
      <alignment vertical="center" wrapText="1" readingOrder="2"/>
    </xf>
    <xf numFmtId="174" fontId="8" fillId="0" borderId="2" xfId="1" applyNumberFormat="1" applyFont="1" applyBorder="1" applyAlignment="1">
      <alignment vertical="center" wrapText="1" readingOrder="2"/>
    </xf>
    <xf numFmtId="174" fontId="8" fillId="0" borderId="3" xfId="1" applyNumberFormat="1" applyFont="1" applyBorder="1" applyAlignment="1">
      <alignment vertical="center" wrapText="1" readingOrder="2"/>
    </xf>
    <xf numFmtId="174" fontId="8" fillId="0" borderId="0" xfId="1" applyNumberFormat="1" applyFont="1" applyAlignment="1">
      <alignment vertical="center" wrapText="1" readingOrder="2"/>
    </xf>
    <xf numFmtId="174" fontId="8" fillId="0" borderId="2" xfId="1" applyNumberFormat="1" applyFont="1" applyBorder="1" applyAlignment="1">
      <alignment vertical="center" readingOrder="2"/>
    </xf>
    <xf numFmtId="174" fontId="8" fillId="0" borderId="0" xfId="1" applyNumberFormat="1" applyFont="1" applyBorder="1" applyAlignment="1">
      <alignment vertical="center" wrapText="1" readingOrder="2"/>
    </xf>
    <xf numFmtId="174" fontId="8" fillId="0" borderId="5" xfId="1" applyNumberFormat="1" applyFont="1" applyBorder="1" applyAlignment="1">
      <alignment vertical="center" readingOrder="2"/>
    </xf>
    <xf numFmtId="174" fontId="8" fillId="0" borderId="4" xfId="1" applyNumberFormat="1" applyFont="1" applyBorder="1" applyAlignment="1">
      <alignment vertical="center" readingOrder="2"/>
    </xf>
    <xf numFmtId="166" fontId="8" fillId="0" borderId="0" xfId="1" applyNumberFormat="1" applyFont="1"/>
    <xf numFmtId="165" fontId="8" fillId="0" borderId="0" xfId="1" applyFont="1" applyFill="1" applyAlignment="1">
      <alignment horizontal="left" vertical="center" readingOrder="2"/>
    </xf>
    <xf numFmtId="165" fontId="8" fillId="0" borderId="1" xfId="1" applyFont="1" applyFill="1" applyBorder="1" applyAlignment="1">
      <alignment horizontal="right" vertical="center" readingOrder="2"/>
    </xf>
    <xf numFmtId="0" fontId="8" fillId="0" borderId="0" xfId="0" applyFont="1" applyFill="1" applyBorder="1" applyAlignment="1">
      <alignment vertical="center" wrapText="1"/>
    </xf>
    <xf numFmtId="0" fontId="14" fillId="0" borderId="0" xfId="0" applyFont="1" applyFill="1" applyAlignment="1">
      <alignment vertical="center"/>
    </xf>
    <xf numFmtId="165" fontId="8" fillId="0" borderId="7" xfId="1" applyFont="1" applyFill="1" applyBorder="1" applyAlignment="1">
      <alignment vertical="center"/>
    </xf>
    <xf numFmtId="165" fontId="8" fillId="0" borderId="6" xfId="1" applyFont="1" applyFill="1" applyBorder="1" applyAlignment="1">
      <alignment vertical="center"/>
    </xf>
    <xf numFmtId="174" fontId="8" fillId="0" borderId="7" xfId="1" applyNumberFormat="1" applyFont="1" applyFill="1" applyBorder="1" applyAlignment="1">
      <alignment vertical="center" readingOrder="2"/>
    </xf>
    <xf numFmtId="174" fontId="8" fillId="0" borderId="1" xfId="1" applyNumberFormat="1" applyFont="1" applyFill="1" applyBorder="1" applyAlignment="1">
      <alignment vertical="center"/>
    </xf>
    <xf numFmtId="0" fontId="8" fillId="0" borderId="2" xfId="0" applyFont="1" applyFill="1" applyBorder="1" applyAlignment="1">
      <alignment vertical="center" wrapText="1" readingOrder="2"/>
    </xf>
    <xf numFmtId="0" fontId="8" fillId="0" borderId="0" xfId="0" applyFont="1" applyFill="1" applyAlignment="1">
      <alignment horizontal="right" vertical="top" wrapText="1" readingOrder="2"/>
    </xf>
    <xf numFmtId="0" fontId="9" fillId="0" borderId="0" xfId="0" applyFont="1" applyFill="1" applyAlignment="1">
      <alignment horizontal="left" vertical="center" readingOrder="2"/>
    </xf>
    <xf numFmtId="166" fontId="8" fillId="0" borderId="0" xfId="1" applyNumberFormat="1" applyFont="1" applyFill="1" applyAlignment="1">
      <alignment vertical="center" readingOrder="2"/>
    </xf>
    <xf numFmtId="166" fontId="8" fillId="0" borderId="0" xfId="1" applyNumberFormat="1" applyFont="1" applyFill="1"/>
    <xf numFmtId="0" fontId="8" fillId="0" borderId="0" xfId="0" applyFont="1" applyFill="1" applyBorder="1" applyAlignment="1">
      <alignment horizontal="right" vertical="top" readingOrder="2"/>
    </xf>
    <xf numFmtId="0" fontId="8" fillId="0" borderId="0" xfId="0" applyFont="1" applyFill="1" applyBorder="1" applyAlignment="1">
      <alignment vertical="top"/>
    </xf>
    <xf numFmtId="49" fontId="8" fillId="0" borderId="0" xfId="0" applyNumberFormat="1" applyFont="1" applyFill="1" applyAlignment="1">
      <alignment horizontal="left" vertical="top" wrapText="1" readingOrder="2"/>
    </xf>
    <xf numFmtId="166" fontId="8" fillId="0" borderId="0" xfId="1" applyNumberFormat="1" applyFont="1" applyFill="1" applyBorder="1" applyAlignment="1">
      <alignment vertical="center" wrapText="1" readingOrder="2"/>
    </xf>
    <xf numFmtId="37" fontId="8" fillId="0" borderId="0" xfId="1" applyNumberFormat="1" applyFont="1" applyFill="1" applyBorder="1" applyAlignment="1">
      <alignment horizontal="right" vertical="center" readingOrder="2"/>
    </xf>
    <xf numFmtId="3" fontId="11" fillId="0" borderId="3" xfId="1" applyNumberFormat="1" applyFont="1" applyFill="1" applyBorder="1" applyAlignment="1">
      <alignment horizontal="right" vertical="center"/>
    </xf>
    <xf numFmtId="175" fontId="8" fillId="0" borderId="0" xfId="0" applyNumberFormat="1" applyFont="1" applyFill="1" applyAlignment="1">
      <alignment vertical="center"/>
    </xf>
    <xf numFmtId="175" fontId="8" fillId="0" borderId="0" xfId="1" applyNumberFormat="1" applyFont="1" applyFill="1" applyAlignment="1">
      <alignment vertical="center"/>
    </xf>
    <xf numFmtId="37" fontId="11" fillId="0" borderId="0" xfId="1" applyNumberFormat="1" applyFont="1" applyFill="1" applyAlignment="1">
      <alignment vertical="center"/>
    </xf>
    <xf numFmtId="0" fontId="16" fillId="0" borderId="0" xfId="0" applyFont="1" applyFill="1" applyBorder="1" applyAlignment="1">
      <alignment horizontal="center" vertical="center" readingOrder="2"/>
    </xf>
    <xf numFmtId="0" fontId="8" fillId="0" borderId="0" xfId="1" applyNumberFormat="1" applyFont="1" applyFill="1" applyAlignment="1">
      <alignment vertical="center"/>
    </xf>
    <xf numFmtId="170" fontId="8" fillId="0" borderId="0" xfId="14" applyNumberFormat="1" applyFont="1" applyFill="1" applyAlignment="1">
      <alignment horizontal="center" vertical="center"/>
    </xf>
    <xf numFmtId="166" fontId="3" fillId="0" borderId="0" xfId="1" applyNumberFormat="1" applyFont="1" applyFill="1"/>
    <xf numFmtId="165" fontId="8" fillId="0" borderId="0" xfId="1" applyFont="1" applyFill="1" applyAlignment="1">
      <alignment horizontal="center" vertical="center"/>
    </xf>
    <xf numFmtId="0" fontId="13" fillId="0" borderId="0" xfId="0" applyFont="1" applyFill="1" applyAlignment="1">
      <alignment horizontal="center" vertical="center" readingOrder="2"/>
    </xf>
    <xf numFmtId="3" fontId="9" fillId="0" borderId="0" xfId="0" applyNumberFormat="1" applyFont="1" applyFill="1" applyAlignment="1">
      <alignment vertical="center"/>
    </xf>
    <xf numFmtId="3" fontId="9" fillId="0" borderId="0" xfId="0" applyNumberFormat="1" applyFont="1" applyFill="1" applyBorder="1" applyAlignment="1">
      <alignment vertical="center" readingOrder="2"/>
    </xf>
    <xf numFmtId="0" fontId="9" fillId="0" borderId="0" xfId="0" applyFont="1" applyFill="1" applyAlignment="1">
      <alignment vertical="center"/>
    </xf>
    <xf numFmtId="167" fontId="9" fillId="0" borderId="0" xfId="0" applyNumberFormat="1" applyFont="1" applyFill="1" applyBorder="1" applyAlignment="1">
      <alignment vertical="center" readingOrder="2"/>
    </xf>
    <xf numFmtId="167" fontId="9" fillId="0" borderId="2" xfId="0" applyNumberFormat="1" applyFont="1" applyFill="1" applyBorder="1" applyAlignment="1">
      <alignment vertical="center" wrapText="1" readingOrder="2"/>
    </xf>
    <xf numFmtId="175" fontId="9" fillId="0" borderId="0" xfId="0" applyNumberFormat="1" applyFont="1" applyFill="1" applyBorder="1" applyAlignment="1">
      <alignment vertical="center" readingOrder="2"/>
    </xf>
    <xf numFmtId="174" fontId="9" fillId="0" borderId="0" xfId="0" applyNumberFormat="1" applyFont="1" applyFill="1" applyBorder="1" applyAlignment="1">
      <alignment vertical="center" readingOrder="2"/>
    </xf>
    <xf numFmtId="165" fontId="9" fillId="0" borderId="0" xfId="1" applyFont="1" applyFill="1" applyAlignment="1">
      <alignment vertical="center"/>
    </xf>
    <xf numFmtId="165" fontId="9" fillId="0" borderId="0" xfId="1" applyFont="1" applyFill="1" applyBorder="1" applyAlignment="1">
      <alignment horizontal="right" vertical="center" readingOrder="2"/>
    </xf>
    <xf numFmtId="167" fontId="9" fillId="0" borderId="0" xfId="0" applyNumberFormat="1" applyFont="1" applyFill="1" applyBorder="1" applyAlignment="1">
      <alignment vertical="center" wrapText="1" readingOrder="2"/>
    </xf>
    <xf numFmtId="170" fontId="8" fillId="0" borderId="0" xfId="14" applyNumberFormat="1" applyFont="1" applyFill="1" applyAlignment="1">
      <alignment horizontal="right" vertical="center"/>
    </xf>
    <xf numFmtId="43" fontId="8" fillId="0" borderId="0" xfId="1" applyNumberFormat="1" applyFont="1" applyFill="1" applyAlignment="1">
      <alignment vertical="center"/>
    </xf>
    <xf numFmtId="0" fontId="48" fillId="0" borderId="0" xfId="12" applyFont="1" applyFill="1"/>
    <xf numFmtId="3" fontId="8" fillId="0" borderId="0" xfId="1" applyNumberFormat="1" applyFont="1" applyFill="1" applyAlignment="1">
      <alignment horizontal="left" vertical="center"/>
    </xf>
    <xf numFmtId="2" fontId="46" fillId="0" borderId="0" xfId="0" applyNumberFormat="1" applyFont="1" applyFill="1" applyBorder="1" applyAlignment="1">
      <alignment vertical="center"/>
    </xf>
    <xf numFmtId="171" fontId="46" fillId="0" borderId="0" xfId="0" applyNumberFormat="1" applyFont="1" applyFill="1" applyBorder="1" applyAlignment="1">
      <alignment vertical="center"/>
    </xf>
    <xf numFmtId="172" fontId="46" fillId="0" borderId="0" xfId="0" applyNumberFormat="1" applyFont="1" applyFill="1" applyBorder="1" applyAlignment="1">
      <alignment vertical="center"/>
    </xf>
    <xf numFmtId="0" fontId="8" fillId="0" borderId="0" xfId="0" applyNumberFormat="1" applyFont="1" applyFill="1" applyAlignment="1">
      <alignment horizontal="right" vertical="center" wrapText="1" readingOrder="2"/>
    </xf>
    <xf numFmtId="165" fontId="43" fillId="0" borderId="0" xfId="1" applyNumberFormat="1" applyFont="1" applyFill="1" applyAlignment="1">
      <alignment horizontal="center" vertical="center"/>
    </xf>
    <xf numFmtId="165" fontId="43" fillId="0" borderId="0" xfId="1" applyNumberFormat="1" applyFont="1" applyFill="1" applyAlignment="1">
      <alignment vertical="center"/>
    </xf>
    <xf numFmtId="0" fontId="15" fillId="0" borderId="0" xfId="0" applyFont="1" applyFill="1"/>
    <xf numFmtId="0" fontId="13" fillId="0" borderId="0" xfId="0" applyFont="1" applyFill="1" applyAlignment="1">
      <alignment horizontal="center" vertical="center"/>
    </xf>
    <xf numFmtId="166" fontId="9" fillId="0" borderId="0" xfId="1" applyNumberFormat="1" applyFont="1" applyFill="1" applyAlignment="1">
      <alignment vertical="center"/>
    </xf>
    <xf numFmtId="0" fontId="9" fillId="0" borderId="0" xfId="0" applyFont="1" applyFill="1" applyAlignment="1">
      <alignment horizontal="right" vertical="center" wrapText="1" readingOrder="2"/>
    </xf>
    <xf numFmtId="0" fontId="9" fillId="0" borderId="0" xfId="0" applyFont="1" applyFill="1" applyBorder="1" applyAlignment="1">
      <alignment horizontal="center" vertical="center" wrapText="1" readingOrder="2"/>
    </xf>
    <xf numFmtId="0" fontId="9" fillId="0" borderId="0" xfId="0" applyFont="1" applyFill="1" applyBorder="1" applyAlignment="1">
      <alignment horizontal="right" vertical="center" wrapText="1" readingOrder="2"/>
    </xf>
    <xf numFmtId="177" fontId="8" fillId="0" borderId="0" xfId="0" applyNumberFormat="1" applyFont="1" applyFill="1" applyAlignment="1">
      <alignment horizontal="center" vertical="center" readingOrder="2"/>
    </xf>
    <xf numFmtId="177" fontId="8" fillId="0" borderId="0" xfId="0" applyNumberFormat="1" applyFont="1" applyFill="1" applyAlignment="1">
      <alignment horizontal="right" vertical="center" readingOrder="2"/>
    </xf>
    <xf numFmtId="0" fontId="13" fillId="0" borderId="0" xfId="0" applyFont="1" applyFill="1" applyAlignment="1">
      <alignment horizontal="center"/>
    </xf>
    <xf numFmtId="49" fontId="49" fillId="0" borderId="0" xfId="0" applyNumberFormat="1" applyFont="1" applyFill="1" applyAlignment="1">
      <alignment horizontal="right" vertical="center" readingOrder="2"/>
    </xf>
    <xf numFmtId="49" fontId="46" fillId="0" borderId="2" xfId="0" applyNumberFormat="1" applyFont="1" applyFill="1" applyBorder="1" applyAlignment="1">
      <alignment horizontal="center" vertical="center" readingOrder="2"/>
    </xf>
    <xf numFmtId="49" fontId="49" fillId="0" borderId="0" xfId="0" applyNumberFormat="1" applyFont="1" applyFill="1" applyAlignment="1">
      <alignment horizontal="center" vertical="center" readingOrder="2"/>
    </xf>
    <xf numFmtId="3" fontId="48" fillId="0" borderId="2" xfId="0" applyNumberFormat="1" applyFont="1" applyFill="1" applyBorder="1" applyAlignment="1">
      <alignment horizontal="center" vertical="center" wrapText="1"/>
    </xf>
    <xf numFmtId="3" fontId="46" fillId="0" borderId="0" xfId="0" applyNumberFormat="1" applyFont="1" applyFill="1" applyBorder="1" applyAlignment="1">
      <alignment horizontal="center" vertical="center"/>
    </xf>
    <xf numFmtId="166" fontId="50" fillId="0" borderId="2" xfId="1" applyNumberFormat="1" applyFont="1" applyFill="1" applyBorder="1" applyAlignment="1">
      <alignment horizontal="center" vertical="center" wrapText="1"/>
    </xf>
    <xf numFmtId="166" fontId="46" fillId="0" borderId="2" xfId="1" applyNumberFormat="1" applyFont="1" applyFill="1" applyBorder="1" applyAlignment="1">
      <alignment horizontal="center" vertical="center" wrapText="1"/>
    </xf>
    <xf numFmtId="166" fontId="46" fillId="0" borderId="2" xfId="1" applyNumberFormat="1" applyFont="1" applyFill="1" applyBorder="1" applyAlignment="1">
      <alignment horizontal="center" vertical="center"/>
    </xf>
    <xf numFmtId="166" fontId="46" fillId="0" borderId="0" xfId="1" applyNumberFormat="1" applyFont="1" applyFill="1" applyBorder="1" applyAlignment="1">
      <alignment horizontal="center" vertical="center" wrapText="1"/>
    </xf>
    <xf numFmtId="3" fontId="46" fillId="0" borderId="0" xfId="0" applyNumberFormat="1" applyFont="1" applyFill="1" applyBorder="1" applyAlignment="1">
      <alignment horizontal="right" vertical="center"/>
    </xf>
    <xf numFmtId="166" fontId="46" fillId="0" borderId="0" xfId="1" applyNumberFormat="1" applyFont="1" applyFill="1" applyAlignment="1">
      <alignment horizontal="right" vertical="center"/>
    </xf>
    <xf numFmtId="179" fontId="46" fillId="0" borderId="0" xfId="0" applyNumberFormat="1" applyFont="1" applyFill="1" applyAlignment="1">
      <alignment horizontal="right" vertical="center"/>
    </xf>
    <xf numFmtId="166" fontId="46" fillId="0" borderId="0" xfId="1" applyNumberFormat="1" applyFont="1" applyFill="1" applyBorder="1" applyAlignment="1">
      <alignment horizontal="right" vertical="center"/>
    </xf>
    <xf numFmtId="3" fontId="46" fillId="0" borderId="0" xfId="0" applyNumberFormat="1" applyFont="1" applyFill="1" applyBorder="1" applyAlignment="1">
      <alignment horizontal="right" vertical="center" wrapText="1"/>
    </xf>
    <xf numFmtId="3" fontId="8" fillId="0" borderId="0" xfId="0" applyNumberFormat="1" applyFont="1" applyFill="1" applyBorder="1" applyAlignment="1">
      <alignment horizontal="right" vertical="center" wrapText="1"/>
    </xf>
    <xf numFmtId="49" fontId="46" fillId="0" borderId="0" xfId="0" applyNumberFormat="1" applyFont="1" applyFill="1" applyBorder="1" applyAlignment="1">
      <alignment horizontal="center" vertical="center" wrapText="1"/>
    </xf>
    <xf numFmtId="179" fontId="46" fillId="0" borderId="0" xfId="0" applyNumberFormat="1" applyFont="1" applyFill="1" applyBorder="1" applyAlignment="1">
      <alignment horizontal="right" vertical="center"/>
    </xf>
    <xf numFmtId="3" fontId="49" fillId="0" borderId="0" xfId="0" applyNumberFormat="1" applyFont="1" applyFill="1" applyAlignment="1">
      <alignment vertical="center"/>
    </xf>
    <xf numFmtId="3" fontId="46" fillId="0" borderId="0" xfId="0" applyNumberFormat="1" applyFont="1" applyFill="1" applyAlignment="1">
      <alignment vertical="center"/>
    </xf>
    <xf numFmtId="3" fontId="49" fillId="0" borderId="0" xfId="0" applyNumberFormat="1" applyFont="1" applyFill="1" applyBorder="1" applyAlignment="1">
      <alignment horizontal="right" vertical="center"/>
    </xf>
    <xf numFmtId="3" fontId="49" fillId="0" borderId="0" xfId="0" applyNumberFormat="1" applyFont="1" applyFill="1" applyBorder="1" applyAlignment="1">
      <alignment horizontal="right" vertical="center" wrapText="1"/>
    </xf>
    <xf numFmtId="166" fontId="46" fillId="0" borderId="0" xfId="0" applyNumberFormat="1" applyFont="1" applyFill="1" applyAlignment="1">
      <alignment horizontal="right" vertical="center"/>
    </xf>
    <xf numFmtId="49" fontId="49" fillId="0" borderId="0" xfId="0" applyNumberFormat="1" applyFont="1" applyFill="1" applyBorder="1" applyAlignment="1">
      <alignment horizontal="right" vertical="center" readingOrder="2"/>
    </xf>
    <xf numFmtId="0" fontId="9" fillId="0" borderId="0" xfId="0" applyFont="1" applyFill="1" applyAlignment="1">
      <alignment horizontal="right" readingOrder="2"/>
    </xf>
    <xf numFmtId="0" fontId="8" fillId="0" borderId="0" xfId="0" applyFont="1" applyFill="1" applyAlignment="1">
      <alignment horizontal="distributed" vertical="distributed" wrapText="1" readingOrder="2"/>
    </xf>
    <xf numFmtId="0" fontId="9" fillId="0" borderId="0" xfId="0" applyFont="1" applyFill="1" applyAlignment="1">
      <alignment vertical="center" wrapText="1" readingOrder="2"/>
    </xf>
    <xf numFmtId="3" fontId="9" fillId="0" borderId="0" xfId="0" applyNumberFormat="1" applyFont="1" applyFill="1" applyBorder="1" applyAlignment="1">
      <alignment vertical="center" wrapText="1" readingOrder="2"/>
    </xf>
    <xf numFmtId="166" fontId="8" fillId="0" borderId="0" xfId="1" applyNumberFormat="1" applyFont="1" applyFill="1" applyAlignment="1">
      <alignment horizontal="left" vertical="center" wrapText="1" readingOrder="2"/>
    </xf>
    <xf numFmtId="173" fontId="46" fillId="0" borderId="0" xfId="0" applyNumberFormat="1" applyFont="1" applyFill="1" applyBorder="1" applyAlignment="1">
      <alignment vertical="center"/>
    </xf>
    <xf numFmtId="181" fontId="46" fillId="0" borderId="0" xfId="11" applyNumberFormat="1" applyFont="1" applyFill="1" applyBorder="1" applyAlignment="1">
      <alignment horizontal="right" vertical="center"/>
    </xf>
    <xf numFmtId="181" fontId="46" fillId="0" borderId="0" xfId="11" applyNumberFormat="1" applyFont="1" applyFill="1" applyAlignment="1">
      <alignment horizontal="right" vertical="center"/>
    </xf>
    <xf numFmtId="0" fontId="49" fillId="0" borderId="0" xfId="11" applyFont="1" applyFill="1" applyAlignment="1">
      <alignment horizontal="right" vertical="top" readingOrder="2"/>
    </xf>
    <xf numFmtId="0" fontId="46" fillId="0" borderId="0" xfId="11" applyFont="1" applyFill="1" applyAlignment="1">
      <alignment vertical="center"/>
    </xf>
    <xf numFmtId="0" fontId="48" fillId="0" borderId="0" xfId="13" applyFont="1" applyFill="1" applyAlignment="1">
      <alignment horizontal="right" vertical="center" wrapText="1" readingOrder="2"/>
    </xf>
    <xf numFmtId="0" fontId="12" fillId="0" borderId="0" xfId="0" applyFont="1" applyFill="1" applyAlignment="1">
      <alignment horizontal="left" vertical="center" readingOrder="2"/>
    </xf>
    <xf numFmtId="0" fontId="12" fillId="0" borderId="0" xfId="0" applyFont="1" applyFill="1" applyBorder="1" applyAlignment="1">
      <alignment horizontal="left" vertical="center" readingOrder="2"/>
    </xf>
    <xf numFmtId="0" fontId="8" fillId="0" borderId="0" xfId="0" applyFont="1" applyFill="1" applyAlignment="1">
      <alignment horizontal="left" vertical="center" readingOrder="2"/>
    </xf>
    <xf numFmtId="0" fontId="8" fillId="0" borderId="0" xfId="0" applyFont="1" applyFill="1" applyBorder="1" applyAlignment="1">
      <alignment horizontal="left" vertical="center"/>
    </xf>
    <xf numFmtId="0" fontId="11" fillId="0" borderId="0" xfId="0" applyFont="1" applyFill="1" applyBorder="1" applyAlignment="1">
      <alignment horizontal="left" vertical="center" readingOrder="2"/>
    </xf>
    <xf numFmtId="166" fontId="8" fillId="0" borderId="0" xfId="1" applyNumberFormat="1" applyFont="1" applyFill="1" applyAlignment="1">
      <alignment horizontal="left" vertical="center"/>
    </xf>
    <xf numFmtId="166" fontId="8" fillId="0" borderId="0" xfId="1" applyNumberFormat="1" applyFont="1" applyFill="1" applyBorder="1" applyAlignment="1">
      <alignment horizontal="left" vertical="center"/>
    </xf>
    <xf numFmtId="0" fontId="11" fillId="0" borderId="0" xfId="0" applyFont="1" applyFill="1" applyAlignment="1">
      <alignment horizontal="left" vertical="center" readingOrder="2"/>
    </xf>
    <xf numFmtId="0" fontId="8" fillId="0" borderId="0" xfId="1" applyNumberFormat="1" applyFont="1" applyFill="1" applyBorder="1" applyAlignment="1">
      <alignment horizontal="left" vertical="center" wrapText="1" readingOrder="2"/>
    </xf>
    <xf numFmtId="3" fontId="11" fillId="0" borderId="0" xfId="1" applyNumberFormat="1" applyFont="1" applyFill="1" applyAlignment="1">
      <alignment horizontal="left" vertical="center"/>
    </xf>
    <xf numFmtId="3" fontId="11" fillId="0" borderId="0" xfId="1" applyNumberFormat="1" applyFont="1" applyFill="1" applyBorder="1" applyAlignment="1">
      <alignment horizontal="left" vertical="center"/>
    </xf>
    <xf numFmtId="0" fontId="9" fillId="0" borderId="0" xfId="0" applyFont="1" applyFill="1" applyAlignment="1">
      <alignment horizontal="right" vertical="center" indent="1" readingOrder="2"/>
    </xf>
    <xf numFmtId="0" fontId="46" fillId="0" borderId="0" xfId="0" applyFont="1" applyFill="1" applyAlignment="1">
      <alignment horizontal="right" vertical="center" indent="2" readingOrder="2"/>
    </xf>
    <xf numFmtId="175" fontId="48" fillId="0" borderId="0" xfId="5" applyNumberFormat="1" applyFont="1" applyFill="1"/>
    <xf numFmtId="166" fontId="15" fillId="0" borderId="0" xfId="0" applyNumberFormat="1" applyFont="1" applyFill="1"/>
    <xf numFmtId="3" fontId="15" fillId="0" borderId="0" xfId="0" applyNumberFormat="1" applyFont="1" applyFill="1"/>
    <xf numFmtId="0" fontId="11" fillId="0" borderId="2" xfId="0" applyFont="1" applyFill="1" applyBorder="1" applyAlignment="1">
      <alignment horizontal="center" vertical="center" readingOrder="2"/>
    </xf>
    <xf numFmtId="49" fontId="8" fillId="0" borderId="0" xfId="0" applyNumberFormat="1" applyFont="1" applyFill="1" applyBorder="1" applyAlignment="1">
      <alignment horizontal="center" vertical="center" readingOrder="2"/>
    </xf>
    <xf numFmtId="49" fontId="8" fillId="0" borderId="0" xfId="0" applyNumberFormat="1" applyFont="1" applyFill="1" applyBorder="1" applyAlignment="1">
      <alignment horizontal="center" vertical="center" wrapText="1" readingOrder="2"/>
    </xf>
    <xf numFmtId="0" fontId="9" fillId="0" borderId="0" xfId="0" applyFont="1" applyFill="1" applyBorder="1" applyAlignment="1">
      <alignment vertical="center"/>
    </xf>
    <xf numFmtId="0" fontId="8" fillId="0" borderId="0" xfId="16" applyFont="1" applyFill="1" applyAlignment="1">
      <alignment vertical="center"/>
    </xf>
    <xf numFmtId="0" fontId="12" fillId="0" borderId="0" xfId="16" applyFont="1" applyFill="1" applyAlignment="1">
      <alignment horizontal="center" vertical="center" readingOrder="2"/>
    </xf>
    <xf numFmtId="0" fontId="9" fillId="0" borderId="0" xfId="16" applyFont="1" applyFill="1" applyAlignment="1">
      <alignment horizontal="right" vertical="center" readingOrder="2"/>
    </xf>
    <xf numFmtId="0" fontId="8" fillId="0" borderId="0" xfId="16" applyFont="1" applyFill="1" applyAlignment="1">
      <alignment horizontal="center" vertical="center"/>
    </xf>
    <xf numFmtId="0" fontId="8" fillId="0" borderId="0" xfId="16" applyFont="1" applyFill="1" applyAlignment="1">
      <alignment horizontal="center" vertical="center" readingOrder="2"/>
    </xf>
    <xf numFmtId="0" fontId="8" fillId="0" borderId="0" xfId="16" applyFont="1" applyFill="1" applyAlignment="1">
      <alignment vertical="center" readingOrder="2"/>
    </xf>
    <xf numFmtId="0" fontId="8" fillId="0" borderId="0" xfId="16" applyFont="1" applyFill="1" applyBorder="1" applyAlignment="1">
      <alignment vertical="center" readingOrder="2"/>
    </xf>
    <xf numFmtId="0" fontId="9" fillId="0" borderId="0" xfId="16" applyFont="1" applyFill="1" applyBorder="1" applyAlignment="1">
      <alignment horizontal="center" vertical="center" readingOrder="2"/>
    </xf>
    <xf numFmtId="0" fontId="9" fillId="0" borderId="2" xfId="16" applyFont="1" applyFill="1" applyBorder="1" applyAlignment="1">
      <alignment horizontal="center" vertical="center" readingOrder="2"/>
    </xf>
    <xf numFmtId="0" fontId="9" fillId="0" borderId="0" xfId="16" applyFont="1" applyFill="1" applyAlignment="1">
      <alignment vertical="center"/>
    </xf>
    <xf numFmtId="0" fontId="8" fillId="0" borderId="0" xfId="16" applyFont="1" applyFill="1" applyAlignment="1">
      <alignment horizontal="right" vertical="center" readingOrder="2"/>
    </xf>
    <xf numFmtId="0" fontId="8" fillId="0" borderId="0" xfId="16" applyFont="1" applyFill="1" applyBorder="1" applyAlignment="1">
      <alignment horizontal="center" vertical="center"/>
    </xf>
    <xf numFmtId="0" fontId="8" fillId="0" borderId="0" xfId="16" applyFont="1" applyFill="1" applyBorder="1" applyAlignment="1">
      <alignment horizontal="center" vertical="center" readingOrder="2"/>
    </xf>
    <xf numFmtId="0" fontId="8" fillId="0" borderId="2" xfId="16" applyFont="1" applyFill="1" applyBorder="1" applyAlignment="1">
      <alignment horizontal="center" vertical="center" readingOrder="2"/>
    </xf>
    <xf numFmtId="0" fontId="9" fillId="0" borderId="3" xfId="16" applyFont="1" applyFill="1" applyBorder="1" applyAlignment="1">
      <alignment horizontal="center" vertical="center" readingOrder="2"/>
    </xf>
    <xf numFmtId="0" fontId="9" fillId="0" borderId="1" xfId="16" applyFont="1" applyFill="1" applyBorder="1" applyAlignment="1">
      <alignment horizontal="center" vertical="center"/>
    </xf>
    <xf numFmtId="0" fontId="8" fillId="0" borderId="0" xfId="16" applyFont="1" applyFill="1" applyAlignment="1">
      <alignment horizontal="center" vertical="center" wrapText="1" readingOrder="2"/>
    </xf>
    <xf numFmtId="0" fontId="8" fillId="0" borderId="0" xfId="16" applyFont="1" applyFill="1" applyBorder="1" applyAlignment="1">
      <alignment horizontal="center" vertical="center" wrapText="1" readingOrder="2"/>
    </xf>
    <xf numFmtId="0" fontId="9" fillId="0" borderId="0" xfId="16" applyFont="1" applyFill="1" applyAlignment="1">
      <alignment horizontal="right" vertical="center"/>
    </xf>
    <xf numFmtId="0" fontId="8" fillId="0" borderId="0" xfId="16" applyFont="1" applyFill="1" applyAlignment="1">
      <alignment horizontal="right" vertical="center" wrapText="1" readingOrder="2"/>
    </xf>
    <xf numFmtId="0" fontId="8" fillId="0" borderId="0" xfId="16" applyFont="1" applyFill="1" applyAlignment="1">
      <alignment horizontal="right" vertical="center"/>
    </xf>
    <xf numFmtId="3" fontId="8" fillId="0" borderId="0" xfId="16" applyNumberFormat="1" applyFont="1" applyFill="1" applyAlignment="1">
      <alignment horizontal="right" vertical="center"/>
    </xf>
    <xf numFmtId="166" fontId="8" fillId="0" borderId="0" xfId="9" applyNumberFormat="1" applyFont="1" applyFill="1" applyAlignment="1">
      <alignment vertical="center"/>
    </xf>
    <xf numFmtId="3" fontId="8" fillId="0" borderId="0" xfId="16" applyNumberFormat="1" applyFont="1" applyFill="1" applyBorder="1" applyAlignment="1">
      <alignment horizontal="center" vertical="center" readingOrder="2"/>
    </xf>
    <xf numFmtId="3" fontId="8" fillId="0" borderId="0" xfId="16" applyNumberFormat="1" applyFont="1" applyFill="1" applyBorder="1" applyAlignment="1">
      <alignment vertical="center" readingOrder="2"/>
    </xf>
    <xf numFmtId="169" fontId="8" fillId="0" borderId="0" xfId="16" applyNumberFormat="1" applyFont="1" applyFill="1" applyBorder="1" applyAlignment="1">
      <alignment horizontal="center" vertical="center" readingOrder="2"/>
    </xf>
    <xf numFmtId="166" fontId="8" fillId="0" borderId="0" xfId="16" applyNumberFormat="1" applyFont="1" applyFill="1" applyAlignment="1">
      <alignment vertical="center" wrapText="1"/>
    </xf>
    <xf numFmtId="49" fontId="8" fillId="0" borderId="0" xfId="16" applyNumberFormat="1" applyFont="1" applyFill="1" applyAlignment="1">
      <alignment horizontal="center" vertical="center" wrapText="1" readingOrder="2"/>
    </xf>
    <xf numFmtId="165" fontId="8" fillId="0" borderId="0" xfId="9" applyFont="1" applyFill="1" applyAlignment="1">
      <alignment vertical="center"/>
    </xf>
    <xf numFmtId="0" fontId="8" fillId="0" borderId="0" xfId="16" applyFont="1" applyFill="1" applyAlignment="1">
      <alignment vertical="center" wrapText="1" readingOrder="2"/>
    </xf>
    <xf numFmtId="3" fontId="8" fillId="0" borderId="0" xfId="16" applyNumberFormat="1" applyFont="1" applyFill="1" applyBorder="1" applyAlignment="1">
      <alignment vertical="center" wrapText="1" readingOrder="2"/>
    </xf>
    <xf numFmtId="43" fontId="8" fillId="0" borderId="0" xfId="16" applyNumberFormat="1" applyFont="1" applyFill="1" applyAlignment="1">
      <alignment vertical="center"/>
    </xf>
    <xf numFmtId="0" fontId="8" fillId="0" borderId="0" xfId="16" applyFont="1" applyFill="1" applyBorder="1" applyAlignment="1">
      <alignment horizontal="right" vertical="center" readingOrder="2"/>
    </xf>
    <xf numFmtId="37" fontId="9" fillId="0" borderId="0" xfId="16" applyNumberFormat="1" applyFont="1" applyFill="1" applyAlignment="1">
      <alignment vertical="center"/>
    </xf>
    <xf numFmtId="0" fontId="9" fillId="0" borderId="0" xfId="16" applyFont="1" applyFill="1" applyAlignment="1">
      <alignment vertical="center" readingOrder="2"/>
    </xf>
    <xf numFmtId="43" fontId="8" fillId="0" borderId="0" xfId="16" applyNumberFormat="1" applyFont="1" applyFill="1" applyAlignment="1">
      <alignment horizontal="justify" vertical="top" wrapText="1" readingOrder="2"/>
    </xf>
    <xf numFmtId="37" fontId="8" fillId="0" borderId="0" xfId="16" applyNumberFormat="1" applyFont="1" applyFill="1" applyAlignment="1">
      <alignment horizontal="right" vertical="center"/>
    </xf>
    <xf numFmtId="37" fontId="8" fillId="0" borderId="0" xfId="16" applyNumberFormat="1" applyFont="1" applyFill="1" applyBorder="1" applyAlignment="1">
      <alignment horizontal="right" vertical="center"/>
    </xf>
    <xf numFmtId="37" fontId="8" fillId="0" borderId="0" xfId="16" applyNumberFormat="1" applyFont="1" applyFill="1" applyBorder="1" applyAlignment="1">
      <alignment horizontal="center" vertical="center" readingOrder="2"/>
    </xf>
    <xf numFmtId="3" fontId="8" fillId="0" borderId="0" xfId="16" applyNumberFormat="1" applyFont="1" applyFill="1" applyAlignment="1">
      <alignment vertical="center"/>
    </xf>
    <xf numFmtId="3" fontId="8" fillId="0" borderId="0" xfId="16" applyNumberFormat="1" applyFont="1" applyFill="1" applyAlignment="1">
      <alignment vertical="center" readingOrder="2"/>
    </xf>
    <xf numFmtId="0" fontId="8" fillId="0" borderId="0" xfId="16" applyFont="1" applyFill="1" applyAlignment="1">
      <alignment horizontal="justify" vertical="top" wrapText="1" readingOrder="2"/>
    </xf>
    <xf numFmtId="0" fontId="8" fillId="0" borderId="0" xfId="16" applyFont="1" applyFill="1" applyBorder="1" applyAlignment="1">
      <alignment horizontal="right" vertical="center"/>
    </xf>
    <xf numFmtId="0" fontId="8" fillId="0" borderId="0" xfId="16" applyFont="1" applyFill="1" applyBorder="1" applyAlignment="1">
      <alignment vertical="center"/>
    </xf>
    <xf numFmtId="3" fontId="8" fillId="0" borderId="0" xfId="16" applyNumberFormat="1" applyFont="1" applyFill="1" applyBorder="1" applyAlignment="1">
      <alignment horizontal="right" vertical="center" readingOrder="2"/>
    </xf>
    <xf numFmtId="3" fontId="8" fillId="0" borderId="0" xfId="16" applyNumberFormat="1" applyFont="1" applyFill="1" applyBorder="1" applyAlignment="1">
      <alignment horizontal="center" vertical="center"/>
    </xf>
    <xf numFmtId="3" fontId="8" fillId="0" borderId="0" xfId="16" applyNumberFormat="1" applyFont="1" applyFill="1" applyBorder="1" applyAlignment="1">
      <alignment horizontal="right" vertical="center"/>
    </xf>
    <xf numFmtId="166" fontId="8" fillId="0" borderId="0" xfId="16" applyNumberFormat="1" applyFont="1" applyFill="1" applyAlignment="1">
      <alignment vertical="center"/>
    </xf>
    <xf numFmtId="166" fontId="8" fillId="0" borderId="0" xfId="7" applyNumberFormat="1" applyFont="1" applyFill="1" applyAlignment="1">
      <alignment horizontal="center" vertical="center"/>
    </xf>
    <xf numFmtId="49" fontId="8" fillId="0" borderId="0" xfId="16" applyNumberFormat="1" applyFont="1" applyFill="1" applyAlignment="1">
      <alignment horizontal="center" vertical="center"/>
    </xf>
    <xf numFmtId="166" fontId="8" fillId="0" borderId="0" xfId="9" applyNumberFormat="1" applyFont="1" applyFill="1" applyBorder="1" applyAlignment="1">
      <alignment horizontal="right" vertical="center" readingOrder="2"/>
    </xf>
    <xf numFmtId="166" fontId="8" fillId="0" borderId="0" xfId="16" applyNumberFormat="1" applyFont="1" applyFill="1" applyAlignment="1">
      <alignment horizontal="right" vertical="center" readingOrder="2"/>
    </xf>
    <xf numFmtId="3" fontId="9" fillId="0" borderId="0" xfId="16" applyNumberFormat="1" applyFont="1" applyFill="1" applyAlignment="1">
      <alignment horizontal="right" vertical="center"/>
    </xf>
    <xf numFmtId="0" fontId="9" fillId="0" borderId="3" xfId="16" applyFont="1" applyFill="1" applyBorder="1" applyAlignment="1">
      <alignment horizontal="center" vertical="center"/>
    </xf>
    <xf numFmtId="169" fontId="9" fillId="0" borderId="3" xfId="16" applyNumberFormat="1" applyFont="1" applyFill="1" applyBorder="1" applyAlignment="1">
      <alignment horizontal="center" vertical="center" readingOrder="2"/>
    </xf>
    <xf numFmtId="166" fontId="8" fillId="0" borderId="0" xfId="9" applyNumberFormat="1" applyFont="1" applyFill="1" applyAlignment="1">
      <alignment horizontal="right" vertical="center"/>
    </xf>
    <xf numFmtId="0" fontId="3" fillId="0" borderId="0" xfId="16" applyFont="1" applyFill="1"/>
    <xf numFmtId="175" fontId="3" fillId="0" borderId="0" xfId="9" applyNumberFormat="1" applyFont="1" applyFill="1"/>
    <xf numFmtId="165" fontId="3" fillId="0" borderId="0" xfId="9" applyFont="1" applyFill="1"/>
    <xf numFmtId="0" fontId="3" fillId="0" borderId="0" xfId="16" applyFont="1" applyFill="1" applyAlignment="1">
      <alignment horizontal="right"/>
    </xf>
    <xf numFmtId="3" fontId="8" fillId="0" borderId="0" xfId="16" applyNumberFormat="1" applyFont="1" applyFill="1" applyAlignment="1">
      <alignment horizontal="center" vertical="center"/>
    </xf>
    <xf numFmtId="166" fontId="9" fillId="0" borderId="3" xfId="16" applyNumberFormat="1" applyFont="1" applyFill="1" applyBorder="1" applyAlignment="1">
      <alignment horizontal="center" vertical="center"/>
    </xf>
    <xf numFmtId="166" fontId="9" fillId="0" borderId="1" xfId="16" applyNumberFormat="1" applyFont="1" applyFill="1" applyBorder="1" applyAlignment="1">
      <alignment horizontal="center" vertical="center"/>
    </xf>
    <xf numFmtId="166" fontId="8" fillId="0" borderId="0" xfId="9" applyNumberFormat="1" applyFont="1" applyFill="1" applyBorder="1" applyAlignment="1">
      <alignment horizontal="right" vertical="center"/>
    </xf>
    <xf numFmtId="43" fontId="3" fillId="0" borderId="0" xfId="16" applyNumberFormat="1" applyFont="1" applyFill="1" applyAlignment="1">
      <alignment horizontal="right"/>
    </xf>
    <xf numFmtId="165" fontId="8" fillId="0" borderId="0" xfId="9" applyNumberFormat="1" applyFont="1" applyFill="1" applyAlignment="1">
      <alignment horizontal="right" vertical="center"/>
    </xf>
    <xf numFmtId="3" fontId="9" fillId="0" borderId="0" xfId="16" applyNumberFormat="1" applyFont="1" applyFill="1" applyBorder="1" applyAlignment="1">
      <alignment vertical="center" wrapText="1" readingOrder="2"/>
    </xf>
    <xf numFmtId="175" fontId="8" fillId="0" borderId="0" xfId="9" applyNumberFormat="1" applyFont="1" applyFill="1" applyAlignment="1">
      <alignment horizontal="right" vertical="center"/>
    </xf>
    <xf numFmtId="174" fontId="8" fillId="0" borderId="0" xfId="9" applyNumberFormat="1" applyFont="1" applyFill="1" applyAlignment="1">
      <alignment horizontal="right" vertical="center"/>
    </xf>
    <xf numFmtId="0" fontId="8" fillId="0" borderId="2" xfId="16" applyFont="1" applyFill="1" applyBorder="1" applyAlignment="1">
      <alignment horizontal="center" vertical="center" wrapText="1" readingOrder="2"/>
    </xf>
    <xf numFmtId="3" fontId="8" fillId="0" borderId="0" xfId="16" applyNumberFormat="1" applyFont="1" applyFill="1" applyBorder="1" applyAlignment="1">
      <alignment horizontal="center" vertical="center" wrapText="1" readingOrder="2"/>
    </xf>
    <xf numFmtId="0" fontId="8" fillId="0" borderId="2" xfId="16" applyFont="1" applyFill="1" applyBorder="1" applyAlignment="1">
      <alignment horizontal="center" vertical="center"/>
    </xf>
    <xf numFmtId="166" fontId="9" fillId="0" borderId="2" xfId="16" applyNumberFormat="1" applyFont="1" applyFill="1" applyBorder="1" applyAlignment="1">
      <alignment horizontal="center" vertical="center"/>
    </xf>
    <xf numFmtId="0" fontId="13" fillId="0" borderId="0" xfId="16" applyFont="1" applyFill="1" applyBorder="1" applyAlignment="1">
      <alignment vertical="center"/>
    </xf>
    <xf numFmtId="166" fontId="8" fillId="0" borderId="0" xfId="9" applyNumberFormat="1" applyFont="1" applyFill="1" applyAlignment="1">
      <alignment horizontal="right" vertical="center" readingOrder="2"/>
    </xf>
    <xf numFmtId="174" fontId="8" fillId="0" borderId="3" xfId="9" applyNumberFormat="1" applyFont="1" applyFill="1" applyBorder="1" applyAlignment="1">
      <alignment horizontal="right" vertical="center"/>
    </xf>
    <xf numFmtId="166" fontId="8" fillId="0" borderId="3" xfId="9" applyNumberFormat="1" applyFont="1" applyFill="1" applyBorder="1" applyAlignment="1">
      <alignment horizontal="right" vertical="center" readingOrder="2"/>
    </xf>
    <xf numFmtId="3" fontId="8" fillId="0" borderId="0" xfId="16" applyNumberFormat="1" applyFont="1" applyFill="1" applyAlignment="1">
      <alignment horizontal="right" vertical="center" readingOrder="2"/>
    </xf>
    <xf numFmtId="3" fontId="8" fillId="0" borderId="0" xfId="9" applyNumberFormat="1" applyFont="1" applyFill="1" applyBorder="1" applyAlignment="1">
      <alignment horizontal="right" vertical="center" readingOrder="2"/>
    </xf>
    <xf numFmtId="166" fontId="8" fillId="0" borderId="0" xfId="7" applyNumberFormat="1" applyFont="1" applyFill="1" applyAlignment="1">
      <alignment vertical="center"/>
    </xf>
    <xf numFmtId="3" fontId="3" fillId="0" borderId="0" xfId="16" applyNumberFormat="1" applyFont="1" applyFill="1"/>
    <xf numFmtId="166" fontId="8" fillId="0" borderId="0" xfId="9" applyNumberFormat="1" applyFont="1" applyFill="1" applyBorder="1" applyAlignment="1">
      <alignment vertical="center"/>
    </xf>
    <xf numFmtId="3" fontId="8" fillId="0" borderId="0" xfId="16" applyNumberFormat="1" applyFont="1" applyFill="1" applyBorder="1" applyAlignment="1">
      <alignment vertical="center"/>
    </xf>
    <xf numFmtId="43" fontId="3" fillId="0" borderId="0" xfId="9" applyNumberFormat="1" applyFont="1" applyFill="1" applyAlignment="1">
      <alignment horizontal="right"/>
    </xf>
    <xf numFmtId="16" fontId="8" fillId="0" borderId="0" xfId="16" quotePrefix="1" applyNumberFormat="1" applyFont="1" applyFill="1" applyAlignment="1">
      <alignment horizontal="left" vertical="center"/>
    </xf>
    <xf numFmtId="0" fontId="8" fillId="0" borderId="0" xfId="16" applyFont="1" applyFill="1" applyAlignment="1">
      <alignment horizontal="right" vertical="distributed" wrapText="1" readingOrder="2"/>
    </xf>
    <xf numFmtId="170" fontId="8" fillId="0" borderId="0" xfId="7" applyNumberFormat="1" applyFont="1" applyFill="1" applyBorder="1" applyAlignment="1">
      <alignment horizontal="left" vertical="center" wrapText="1" readingOrder="2"/>
    </xf>
    <xf numFmtId="166" fontId="8" fillId="0" borderId="0" xfId="7" applyNumberFormat="1" applyFont="1" applyFill="1" applyBorder="1" applyAlignment="1">
      <alignment horizontal="right" vertical="center"/>
    </xf>
    <xf numFmtId="37" fontId="8" fillId="0" borderId="0" xfId="7" applyNumberFormat="1" applyFont="1" applyFill="1" applyAlignment="1">
      <alignment horizontal="left" vertical="center"/>
    </xf>
    <xf numFmtId="0" fontId="8" fillId="0" borderId="0" xfId="16" applyFont="1" applyFill="1"/>
    <xf numFmtId="0" fontId="51" fillId="0" borderId="0" xfId="16" applyFont="1" applyFill="1" applyAlignment="1">
      <alignment horizontal="center" vertical="center" readingOrder="2"/>
    </xf>
    <xf numFmtId="0" fontId="8" fillId="0" borderId="0" xfId="16" applyFont="1" applyFill="1" applyAlignment="1">
      <alignment horizontal="distributed" vertical="distributed" wrapText="1" readingOrder="2"/>
    </xf>
    <xf numFmtId="0" fontId="8" fillId="0" borderId="0" xfId="16" applyFont="1" applyFill="1" applyBorder="1" applyAlignment="1">
      <alignment horizontal="distributed" vertical="distributed" wrapText="1" readingOrder="2"/>
    </xf>
    <xf numFmtId="0" fontId="49" fillId="0" borderId="0" xfId="16" applyFont="1" applyFill="1" applyAlignment="1">
      <alignment horizontal="left"/>
    </xf>
    <xf numFmtId="0" fontId="49" fillId="0" borderId="0" xfId="16" applyFont="1" applyFill="1"/>
    <xf numFmtId="0" fontId="46" fillId="0" borderId="0" xfId="16" applyFont="1" applyFill="1"/>
    <xf numFmtId="0" fontId="8" fillId="0" borderId="0" xfId="16" applyFont="1" applyFill="1" applyAlignment="1">
      <alignment horizontal="right"/>
    </xf>
    <xf numFmtId="0" fontId="8" fillId="0" borderId="0" xfId="16" applyFont="1" applyFill="1" applyAlignment="1">
      <alignment horizontal="center"/>
    </xf>
    <xf numFmtId="0" fontId="9" fillId="0" borderId="0" xfId="16" applyFont="1" applyFill="1" applyAlignment="1">
      <alignment horizontal="left" vertical="center" readingOrder="2"/>
    </xf>
    <xf numFmtId="0" fontId="46" fillId="0" borderId="0" xfId="16" applyFont="1" applyFill="1" applyAlignment="1">
      <alignment horizontal="right" vertical="top" wrapText="1"/>
    </xf>
    <xf numFmtId="0" fontId="46" fillId="0" borderId="0" xfId="16" applyFont="1" applyFill="1" applyAlignment="1">
      <alignment vertical="top" wrapText="1"/>
    </xf>
    <xf numFmtId="0" fontId="19" fillId="0" borderId="0" xfId="16" applyFont="1" applyFill="1" applyAlignment="1">
      <alignment horizontal="left" vertical="center" readingOrder="2"/>
    </xf>
    <xf numFmtId="0" fontId="46" fillId="0" borderId="0" xfId="16" applyFont="1" applyFill="1" applyAlignment="1">
      <alignment horizontal="left"/>
    </xf>
    <xf numFmtId="3" fontId="9" fillId="0" borderId="0" xfId="0" applyNumberFormat="1" applyFont="1" applyFill="1" applyBorder="1" applyAlignment="1">
      <alignment horizontal="right" vertical="center" readingOrder="2"/>
    </xf>
    <xf numFmtId="3" fontId="9" fillId="0" borderId="0" xfId="0" applyNumberFormat="1" applyFont="1" applyFill="1" applyAlignment="1">
      <alignment vertical="center" wrapText="1" readingOrder="2"/>
    </xf>
    <xf numFmtId="0" fontId="9" fillId="0" borderId="0" xfId="0" applyFont="1" applyFill="1" applyBorder="1" applyAlignment="1">
      <alignment horizontal="left" vertical="center" wrapText="1" readingOrder="2"/>
    </xf>
    <xf numFmtId="37" fontId="23" fillId="0" borderId="5" xfId="1" applyNumberFormat="1" applyFont="1" applyFill="1" applyBorder="1" applyAlignment="1">
      <alignment vertical="center"/>
    </xf>
    <xf numFmtId="3" fontId="9" fillId="0" borderId="0" xfId="1" applyNumberFormat="1" applyFont="1" applyFill="1" applyBorder="1" applyAlignment="1">
      <alignment vertical="center" wrapText="1" readingOrder="2"/>
    </xf>
    <xf numFmtId="0" fontId="9" fillId="0" borderId="0" xfId="0" applyFont="1" applyFill="1" applyBorder="1" applyAlignment="1">
      <alignment horizontal="right" vertical="center"/>
    </xf>
    <xf numFmtId="3" fontId="9" fillId="0" borderId="0" xfId="0" applyNumberFormat="1" applyFont="1" applyFill="1" applyAlignment="1">
      <alignment horizontal="right" vertical="center"/>
    </xf>
    <xf numFmtId="3" fontId="8" fillId="0" borderId="0" xfId="7" applyNumberFormat="1" applyFont="1" applyFill="1" applyAlignment="1">
      <alignment horizontal="right" vertical="center" readingOrder="2"/>
    </xf>
    <xf numFmtId="166" fontId="8" fillId="0" borderId="0" xfId="7" applyNumberFormat="1" applyFont="1" applyFill="1" applyAlignment="1">
      <alignment horizontal="right" vertical="center"/>
    </xf>
    <xf numFmtId="0" fontId="13" fillId="0" borderId="0" xfId="16" applyFont="1" applyFill="1" applyAlignment="1">
      <alignment horizontal="center" vertical="center" readingOrder="2"/>
    </xf>
    <xf numFmtId="0" fontId="52" fillId="0" borderId="0" xfId="16" applyFont="1" applyFill="1" applyAlignment="1">
      <alignment vertical="center" readingOrder="2"/>
    </xf>
    <xf numFmtId="0" fontId="8" fillId="0" borderId="0" xfId="16" applyFont="1" applyFill="1" applyAlignment="1">
      <alignment horizontal="center" vertical="distributed" readingOrder="2"/>
    </xf>
    <xf numFmtId="0" fontId="12" fillId="0" borderId="0" xfId="16" applyFont="1" applyFill="1" applyAlignment="1">
      <alignment horizontal="right" vertical="center"/>
    </xf>
    <xf numFmtId="0" fontId="12" fillId="0" borderId="0" xfId="16" applyFont="1" applyFill="1" applyAlignment="1">
      <alignment horizontal="center" vertical="center"/>
    </xf>
    <xf numFmtId="0" fontId="8" fillId="0" borderId="0" xfId="16" applyFont="1" applyFill="1" applyAlignment="1">
      <alignment horizontal="left" vertical="center"/>
    </xf>
    <xf numFmtId="49" fontId="8" fillId="0" borderId="0" xfId="16" applyNumberFormat="1" applyFont="1" applyFill="1" applyAlignment="1">
      <alignment horizontal="right" vertical="center"/>
    </xf>
    <xf numFmtId="3" fontId="8" fillId="0" borderId="0" xfId="7" applyNumberFormat="1" applyFont="1" applyFill="1" applyBorder="1" applyAlignment="1">
      <alignment horizontal="center" vertical="center"/>
    </xf>
    <xf numFmtId="3" fontId="8" fillId="0" borderId="4" xfId="7" applyNumberFormat="1" applyFont="1" applyFill="1" applyBorder="1" applyAlignment="1">
      <alignment horizontal="right" vertical="center"/>
    </xf>
    <xf numFmtId="3" fontId="8" fillId="0" borderId="0" xfId="7" applyNumberFormat="1" applyFont="1" applyFill="1" applyAlignment="1">
      <alignment horizontal="right" vertical="center"/>
    </xf>
    <xf numFmtId="3" fontId="8" fillId="0" borderId="4" xfId="16" applyNumberFormat="1" applyFont="1" applyFill="1" applyBorder="1" applyAlignment="1">
      <alignment horizontal="right" vertical="center"/>
    </xf>
    <xf numFmtId="166" fontId="8" fillId="0" borderId="0" xfId="7" applyNumberFormat="1" applyFont="1" applyFill="1" applyBorder="1" applyAlignment="1">
      <alignment horizontal="center" vertical="center"/>
    </xf>
    <xf numFmtId="3" fontId="8" fillId="0" borderId="0" xfId="16" applyNumberFormat="1" applyFont="1" applyFill="1" applyBorder="1" applyAlignment="1">
      <alignment horizontal="center" vertical="center" wrapText="1"/>
    </xf>
    <xf numFmtId="49" fontId="8" fillId="0" borderId="0" xfId="16" applyNumberFormat="1" applyFont="1" applyFill="1" applyAlignment="1">
      <alignment vertical="center"/>
    </xf>
    <xf numFmtId="49" fontId="8" fillId="0" borderId="0" xfId="16" applyNumberFormat="1" applyFont="1" applyFill="1" applyBorder="1" applyAlignment="1"/>
    <xf numFmtId="0" fontId="8" fillId="0" borderId="2" xfId="16" applyFont="1" applyFill="1" applyBorder="1" applyAlignment="1">
      <alignment horizontal="center" vertical="center" wrapText="1"/>
    </xf>
    <xf numFmtId="0" fontId="8" fillId="0" borderId="0" xfId="16" applyFont="1" applyFill="1" applyBorder="1" applyAlignment="1">
      <alignment horizontal="center" vertical="center" wrapText="1"/>
    </xf>
    <xf numFmtId="0" fontId="3" fillId="0" borderId="0" xfId="16" applyFill="1"/>
    <xf numFmtId="175" fontId="8" fillId="0" borderId="0" xfId="7" applyNumberFormat="1" applyFont="1" applyFill="1" applyBorder="1" applyAlignment="1">
      <alignment horizontal="right" vertical="center" readingOrder="2"/>
    </xf>
    <xf numFmtId="166" fontId="8" fillId="0" borderId="0" xfId="7" applyNumberFormat="1" applyFont="1" applyFill="1" applyAlignment="1">
      <alignment horizontal="right"/>
    </xf>
    <xf numFmtId="175" fontId="8" fillId="0" borderId="0" xfId="7" applyNumberFormat="1" applyFont="1" applyFill="1" applyBorder="1" applyAlignment="1">
      <alignment horizontal="right" vertical="center"/>
    </xf>
    <xf numFmtId="176" fontId="8" fillId="0" borderId="0" xfId="7" applyNumberFormat="1" applyFont="1" applyFill="1" applyAlignment="1">
      <alignment horizontal="right"/>
    </xf>
    <xf numFmtId="176" fontId="8" fillId="0" borderId="0" xfId="7" applyNumberFormat="1" applyFont="1" applyFill="1" applyBorder="1" applyAlignment="1">
      <alignment horizontal="right" vertical="center"/>
    </xf>
    <xf numFmtId="166" fontId="8" fillId="0" borderId="0" xfId="7" applyNumberFormat="1" applyFont="1" applyFill="1"/>
    <xf numFmtId="175" fontId="8" fillId="0" borderId="0" xfId="7" applyNumberFormat="1" applyFont="1" applyFill="1" applyBorder="1" applyAlignment="1">
      <alignment horizontal="right" vertical="center" readingOrder="1"/>
    </xf>
    <xf numFmtId="49" fontId="8" fillId="0" borderId="0" xfId="16" applyNumberFormat="1" applyFont="1" applyFill="1" applyBorder="1" applyAlignment="1">
      <alignment vertical="center"/>
    </xf>
    <xf numFmtId="175" fontId="8" fillId="0" borderId="0" xfId="7" applyNumberFormat="1" applyFont="1" applyFill="1" applyBorder="1" applyAlignment="1">
      <alignment horizontal="right"/>
    </xf>
    <xf numFmtId="166" fontId="8" fillId="0" borderId="0" xfId="7" applyNumberFormat="1" applyFont="1" applyFill="1" applyBorder="1" applyAlignment="1">
      <alignment horizontal="right"/>
    </xf>
    <xf numFmtId="0" fontId="8" fillId="0" borderId="0" xfId="16" applyFont="1" applyFill="1" applyBorder="1"/>
    <xf numFmtId="166" fontId="8" fillId="0" borderId="0" xfId="7" applyNumberFormat="1" applyFont="1" applyFill="1" applyBorder="1" applyAlignment="1">
      <alignment vertical="center"/>
    </xf>
    <xf numFmtId="0" fontId="8" fillId="0" borderId="0" xfId="16" applyFont="1" applyFill="1" applyBorder="1" applyAlignment="1"/>
    <xf numFmtId="0" fontId="46" fillId="0" borderId="0" xfId="16" applyFont="1" applyFill="1" applyAlignment="1">
      <alignment vertical="center"/>
    </xf>
    <xf numFmtId="3" fontId="46" fillId="0" borderId="0" xfId="16" applyNumberFormat="1" applyFont="1" applyFill="1" applyAlignment="1">
      <alignment vertical="center"/>
    </xf>
    <xf numFmtId="3" fontId="46" fillId="0" borderId="0" xfId="16" applyNumberFormat="1" applyFont="1" applyFill="1" applyAlignment="1">
      <alignment horizontal="center" vertical="center"/>
    </xf>
    <xf numFmtId="0" fontId="13" fillId="0" borderId="0" xfId="16" applyFont="1" applyFill="1" applyAlignment="1">
      <alignment horizontal="center" vertical="center"/>
    </xf>
    <xf numFmtId="0" fontId="15" fillId="0" borderId="0" xfId="16" applyFont="1" applyFill="1" applyAlignment="1">
      <alignment vertical="center"/>
    </xf>
    <xf numFmtId="0" fontId="46" fillId="0" borderId="0" xfId="16" applyFont="1" applyFill="1" applyAlignment="1">
      <alignment horizontal="right" vertical="center"/>
    </xf>
    <xf numFmtId="0" fontId="48" fillId="0" borderId="0" xfId="16" applyFont="1" applyFill="1" applyBorder="1" applyAlignment="1">
      <alignment vertical="center" wrapText="1"/>
    </xf>
    <xf numFmtId="0" fontId="46" fillId="0" borderId="2" xfId="16" applyFont="1" applyFill="1" applyBorder="1" applyAlignment="1">
      <alignment horizontal="center" vertical="center" wrapText="1"/>
    </xf>
    <xf numFmtId="0" fontId="46" fillId="0" borderId="0" xfId="16" applyFont="1" applyFill="1" applyAlignment="1">
      <alignment vertical="center" wrapText="1"/>
    </xf>
    <xf numFmtId="0" fontId="46" fillId="0" borderId="2" xfId="16" applyFont="1" applyFill="1" applyBorder="1" applyAlignment="1">
      <alignment horizontal="center" vertical="center"/>
    </xf>
    <xf numFmtId="0" fontId="46" fillId="0" borderId="0" xfId="16" applyFont="1" applyFill="1" applyAlignment="1">
      <alignment horizontal="center" vertical="center"/>
    </xf>
    <xf numFmtId="0" fontId="9" fillId="0" borderId="0" xfId="16" applyFont="1" applyFill="1" applyBorder="1" applyAlignment="1">
      <alignment vertical="center" readingOrder="2"/>
    </xf>
    <xf numFmtId="0" fontId="8" fillId="0" borderId="0" xfId="16" applyFont="1" applyFill="1" applyAlignment="1"/>
    <xf numFmtId="0" fontId="8" fillId="0" borderId="0" xfId="16" applyFont="1" applyFill="1" applyAlignment="1">
      <alignment horizontal="center" vertical="center" wrapText="1"/>
    </xf>
    <xf numFmtId="0" fontId="8" fillId="0" borderId="0" xfId="16" applyFont="1" applyFill="1" applyBorder="1" applyAlignment="1">
      <alignment vertical="center" wrapText="1"/>
    </xf>
    <xf numFmtId="49" fontId="8" fillId="0" borderId="0" xfId="16" applyNumberFormat="1" applyFont="1" applyFill="1" applyBorder="1" applyAlignment="1">
      <alignment vertical="center" wrapText="1"/>
    </xf>
    <xf numFmtId="174" fontId="9" fillId="0" borderId="0" xfId="0" applyNumberFormat="1" applyFont="1" applyFill="1" applyBorder="1" applyAlignment="1">
      <alignment vertical="center" wrapText="1" readingOrder="2"/>
    </xf>
    <xf numFmtId="0" fontId="53" fillId="0" borderId="0" xfId="12" applyFont="1" applyFill="1" applyBorder="1" applyAlignment="1">
      <alignment vertical="center"/>
    </xf>
    <xf numFmtId="0" fontId="53" fillId="0" borderId="0" xfId="12" applyFont="1" applyFill="1" applyAlignment="1">
      <alignment horizontal="center" vertical="center" wrapText="1"/>
    </xf>
    <xf numFmtId="0" fontId="48" fillId="0" borderId="0" xfId="12" applyFont="1" applyFill="1" applyBorder="1" applyAlignment="1">
      <alignment vertical="center"/>
    </xf>
    <xf numFmtId="0" fontId="54" fillId="0" borderId="0" xfId="12" applyFont="1" applyFill="1" applyBorder="1" applyAlignment="1">
      <alignment vertical="center"/>
    </xf>
    <xf numFmtId="177" fontId="48" fillId="0" borderId="0" xfId="12" applyNumberFormat="1" applyFont="1" applyFill="1" applyBorder="1" applyAlignment="1">
      <alignment horizontal="center" vertical="center"/>
    </xf>
    <xf numFmtId="0" fontId="50" fillId="0" borderId="0" xfId="12" applyFont="1" applyFill="1" applyBorder="1" applyAlignment="1">
      <alignment vertical="center"/>
    </xf>
    <xf numFmtId="0" fontId="54" fillId="0" borderId="0" xfId="12" applyFont="1" applyFill="1" applyAlignment="1">
      <alignment vertical="center"/>
    </xf>
    <xf numFmtId="0" fontId="50" fillId="0" borderId="0" xfId="12" applyFont="1" applyFill="1" applyAlignment="1">
      <alignment vertical="center"/>
    </xf>
    <xf numFmtId="0" fontId="53" fillId="0" borderId="0" xfId="12" applyFont="1" applyFill="1" applyBorder="1" applyAlignment="1">
      <alignment horizontal="center" vertical="center" wrapText="1"/>
    </xf>
    <xf numFmtId="0" fontId="22" fillId="0" borderId="0" xfId="16" applyFont="1" applyFill="1" applyAlignment="1">
      <alignment horizontal="center" vertical="center" wrapText="1" readingOrder="2"/>
    </xf>
    <xf numFmtId="3" fontId="53" fillId="0" borderId="0" xfId="0" applyNumberFormat="1" applyFont="1" applyFill="1" applyBorder="1" applyAlignment="1">
      <alignment horizontal="center" vertical="center"/>
    </xf>
    <xf numFmtId="0" fontId="22" fillId="0" borderId="0" xfId="16" applyFont="1" applyFill="1" applyAlignment="1">
      <alignment horizontal="right" vertical="center" wrapText="1" readingOrder="2"/>
    </xf>
    <xf numFmtId="166" fontId="48" fillId="0" borderId="0" xfId="1" applyNumberFormat="1" applyFont="1" applyFill="1" applyBorder="1" applyAlignment="1">
      <alignment horizontal="right" vertical="center"/>
    </xf>
    <xf numFmtId="166" fontId="10" fillId="0" borderId="0" xfId="1" applyNumberFormat="1" applyFont="1" applyFill="1" applyAlignment="1">
      <alignment horizontal="right" vertical="center" wrapText="1" readingOrder="2"/>
    </xf>
    <xf numFmtId="0" fontId="49" fillId="0" borderId="0" xfId="16" applyFont="1" applyFill="1" applyAlignment="1">
      <alignment horizontal="left" vertical="center" readingOrder="2"/>
    </xf>
    <xf numFmtId="0" fontId="49" fillId="0" borderId="0" xfId="16" applyFont="1" applyFill="1" applyAlignment="1">
      <alignment horizontal="right" vertical="center" readingOrder="2"/>
    </xf>
    <xf numFmtId="0" fontId="46" fillId="0" borderId="0" xfId="16" applyFont="1" applyFill="1" applyBorder="1" applyAlignment="1">
      <alignment vertical="center"/>
    </xf>
    <xf numFmtId="0" fontId="13" fillId="0" borderId="0" xfId="0" applyFont="1" applyFill="1" applyAlignment="1">
      <alignment vertical="center" readingOrder="2"/>
    </xf>
    <xf numFmtId="166" fontId="14" fillId="0" borderId="0" xfId="1" applyNumberFormat="1" applyFont="1" applyFill="1" applyAlignment="1">
      <alignment vertical="center"/>
    </xf>
    <xf numFmtId="0" fontId="46" fillId="0" borderId="0" xfId="16" applyFont="1" applyFill="1" applyBorder="1" applyAlignment="1">
      <alignment horizontal="right" readingOrder="2"/>
    </xf>
    <xf numFmtId="0" fontId="8" fillId="0" borderId="0" xfId="16" applyFont="1" applyFill="1" applyBorder="1" applyAlignment="1">
      <alignment vertical="distributed" wrapText="1" readingOrder="2"/>
    </xf>
    <xf numFmtId="0" fontId="46" fillId="0" borderId="0" xfId="16" applyFont="1" applyFill="1" applyBorder="1" applyAlignment="1">
      <alignment readingOrder="2"/>
    </xf>
    <xf numFmtId="0" fontId="49" fillId="0" borderId="0" xfId="16" applyFont="1" applyFill="1" applyAlignment="1">
      <alignment horizontal="left" readingOrder="2"/>
    </xf>
    <xf numFmtId="0" fontId="46" fillId="0" borderId="0" xfId="16" applyFont="1" applyFill="1" applyAlignment="1">
      <alignment horizontal="right"/>
    </xf>
    <xf numFmtId="0" fontId="55" fillId="0" borderId="0" xfId="16" applyFont="1" applyFill="1"/>
    <xf numFmtId="0" fontId="8" fillId="0" borderId="0" xfId="1" applyNumberFormat="1" applyFont="1" applyFill="1" applyBorder="1" applyAlignment="1">
      <alignment vertical="center"/>
    </xf>
    <xf numFmtId="0" fontId="8" fillId="0" borderId="2" xfId="0" applyNumberFormat="1" applyFont="1" applyFill="1" applyBorder="1" applyAlignment="1">
      <alignment horizontal="center" vertical="top" wrapText="1" readingOrder="2"/>
    </xf>
    <xf numFmtId="0" fontId="8" fillId="0" borderId="0" xfId="0" applyFont="1" applyFill="1" applyAlignment="1">
      <alignment horizontal="center" vertical="top" wrapText="1" readingOrder="2"/>
    </xf>
    <xf numFmtId="49" fontId="8" fillId="0" borderId="0" xfId="16" applyNumberFormat="1" applyFont="1" applyFill="1"/>
    <xf numFmtId="0" fontId="8" fillId="0" borderId="0" xfId="0" applyFont="1" applyFill="1" applyBorder="1" applyAlignment="1">
      <alignment horizontal="justify" vertical="center" wrapText="1" readingOrder="2"/>
    </xf>
    <xf numFmtId="167" fontId="8" fillId="0" borderId="0" xfId="1" applyNumberFormat="1" applyFont="1" applyFill="1" applyBorder="1" applyAlignment="1">
      <alignment horizontal="right" vertical="center" readingOrder="2"/>
    </xf>
    <xf numFmtId="49" fontId="8" fillId="0" borderId="0" xfId="1" applyNumberFormat="1" applyFont="1" applyFill="1" applyBorder="1" applyAlignment="1">
      <alignment horizontal="right" vertical="center" readingOrder="2"/>
    </xf>
    <xf numFmtId="0" fontId="56" fillId="0" borderId="0" xfId="0" applyFont="1" applyFill="1"/>
    <xf numFmtId="165" fontId="56" fillId="0" borderId="0" xfId="3" applyFont="1" applyFill="1"/>
    <xf numFmtId="0" fontId="8" fillId="0" borderId="0" xfId="0" applyFont="1" applyFill="1" applyAlignment="1">
      <alignment horizontal="center"/>
    </xf>
    <xf numFmtId="166" fontId="8" fillId="0" borderId="0" xfId="1" applyNumberFormat="1" applyFont="1" applyFill="1" applyBorder="1" applyAlignment="1">
      <alignment horizontal="center" vertical="center"/>
    </xf>
    <xf numFmtId="0" fontId="8" fillId="0" borderId="3" xfId="1" applyNumberFormat="1" applyFont="1" applyFill="1" applyBorder="1" applyAlignment="1">
      <alignment horizontal="center" vertical="center" wrapText="1" readingOrder="2"/>
    </xf>
    <xf numFmtId="166" fontId="8" fillId="0" borderId="3" xfId="1" applyNumberFormat="1" applyFont="1" applyFill="1" applyBorder="1" applyAlignment="1">
      <alignment horizontal="center" vertical="center"/>
    </xf>
    <xf numFmtId="3" fontId="8" fillId="0" borderId="3" xfId="0" applyNumberFormat="1" applyFont="1" applyFill="1" applyBorder="1" applyAlignment="1">
      <alignment horizontal="center" vertical="center" wrapText="1" readingOrder="2"/>
    </xf>
    <xf numFmtId="0" fontId="8" fillId="0" borderId="3" xfId="0" applyFont="1" applyFill="1" applyBorder="1" applyAlignment="1">
      <alignment horizontal="center" vertical="center"/>
    </xf>
    <xf numFmtId="0" fontId="8" fillId="0" borderId="0" xfId="0" applyFont="1" applyFill="1" applyAlignment="1">
      <alignment horizontal="right" vertical="center" wrapText="1"/>
    </xf>
    <xf numFmtId="166" fontId="8" fillId="0" borderId="0" xfId="7"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Border="1"/>
    <xf numFmtId="16" fontId="8" fillId="0" borderId="0" xfId="0" applyNumberFormat="1" applyFont="1" applyFill="1" applyAlignment="1">
      <alignment vertical="center" wrapText="1" readingOrder="2"/>
    </xf>
    <xf numFmtId="0" fontId="9" fillId="0" borderId="0" xfId="0" applyFont="1" applyFill="1" applyAlignment="1">
      <alignment horizontal="right"/>
    </xf>
    <xf numFmtId="16" fontId="8" fillId="0" borderId="0" xfId="0" applyNumberFormat="1" applyFont="1" applyFill="1" applyAlignment="1">
      <alignment horizontal="center" vertical="center" readingOrder="2"/>
    </xf>
    <xf numFmtId="49" fontId="8" fillId="0" borderId="0" xfId="0" applyNumberFormat="1" applyFont="1" applyFill="1" applyAlignment="1">
      <alignment vertical="center"/>
    </xf>
    <xf numFmtId="0" fontId="8" fillId="0" borderId="0" xfId="16" applyFont="1" applyFill="1" applyBorder="1" applyAlignment="1">
      <alignment horizontal="center"/>
    </xf>
    <xf numFmtId="49" fontId="9" fillId="0" borderId="0" xfId="0" applyNumberFormat="1" applyFont="1" applyFill="1" applyAlignment="1">
      <alignment horizontal="left" vertical="top" wrapText="1" readingOrder="2"/>
    </xf>
    <xf numFmtId="0" fontId="9" fillId="0" borderId="0" xfId="0" applyFont="1" applyFill="1" applyBorder="1" applyAlignment="1">
      <alignment horizontal="right" vertical="top" readingOrder="2"/>
    </xf>
    <xf numFmtId="0" fontId="9" fillId="0" borderId="0" xfId="0" applyFont="1" applyFill="1" applyBorder="1" applyAlignment="1">
      <alignment vertical="top"/>
    </xf>
    <xf numFmtId="0" fontId="8" fillId="0" borderId="0" xfId="0" applyFont="1" applyFill="1" applyBorder="1" applyAlignment="1">
      <alignment vertical="center" wrapText="1" shrinkToFit="1"/>
    </xf>
    <xf numFmtId="49" fontId="8" fillId="0" borderId="0" xfId="0" applyNumberFormat="1" applyFont="1" applyFill="1" applyAlignment="1">
      <alignment horizontal="right" vertical="top" wrapText="1" readingOrder="2"/>
    </xf>
    <xf numFmtId="3" fontId="23" fillId="0" borderId="0" xfId="1" applyNumberFormat="1" applyFont="1" applyFill="1" applyBorder="1" applyAlignment="1">
      <alignment vertical="center"/>
    </xf>
    <xf numFmtId="37" fontId="23" fillId="0" borderId="0" xfId="1" applyNumberFormat="1" applyFont="1" applyFill="1" applyBorder="1" applyAlignment="1">
      <alignment vertical="center"/>
    </xf>
    <xf numFmtId="0" fontId="9" fillId="0" borderId="0" xfId="0" applyFont="1" applyFill="1" applyBorder="1" applyAlignment="1">
      <alignment vertical="center" wrapText="1" readingOrder="1"/>
    </xf>
    <xf numFmtId="49" fontId="8" fillId="0" borderId="0" xfId="1" applyNumberFormat="1" applyFont="1" applyFill="1" applyAlignment="1">
      <alignment horizontal="center" vertical="center" readingOrder="2"/>
    </xf>
    <xf numFmtId="49" fontId="8" fillId="0" borderId="0" xfId="1" applyNumberFormat="1" applyFont="1" applyFill="1" applyAlignment="1">
      <alignment horizontal="center" vertical="center" wrapText="1" readingOrder="2"/>
    </xf>
    <xf numFmtId="49" fontId="8" fillId="0" borderId="0" xfId="1" applyNumberFormat="1" applyFont="1" applyFill="1" applyBorder="1" applyAlignment="1">
      <alignment horizontal="center" vertical="center" readingOrder="2"/>
    </xf>
    <xf numFmtId="49" fontId="8" fillId="0" borderId="2" xfId="1" applyNumberFormat="1" applyFont="1" applyFill="1" applyBorder="1" applyAlignment="1">
      <alignment horizontal="center" vertical="center" readingOrder="2"/>
    </xf>
    <xf numFmtId="49" fontId="8" fillId="0" borderId="0" xfId="1" applyNumberFormat="1" applyFont="1" applyFill="1" applyBorder="1" applyAlignment="1">
      <alignment horizontal="center" vertical="center" wrapText="1" readingOrder="2"/>
    </xf>
    <xf numFmtId="49" fontId="8" fillId="0" borderId="6" xfId="1" applyNumberFormat="1" applyFont="1" applyFill="1" applyBorder="1" applyAlignment="1">
      <alignment horizontal="center" vertical="center" readingOrder="2"/>
    </xf>
    <xf numFmtId="49" fontId="8" fillId="0" borderId="9" xfId="1" applyNumberFormat="1" applyFont="1" applyFill="1" applyBorder="1" applyAlignment="1">
      <alignment horizontal="center" vertical="center" readingOrder="2"/>
    </xf>
    <xf numFmtId="49" fontId="9" fillId="0" borderId="0" xfId="1" applyNumberFormat="1" applyFont="1" applyFill="1" applyAlignment="1">
      <alignment horizontal="center" vertical="center" readingOrder="2"/>
    </xf>
    <xf numFmtId="49" fontId="8" fillId="0" borderId="7" xfId="1" applyNumberFormat="1" applyFont="1" applyFill="1" applyBorder="1" applyAlignment="1">
      <alignment horizontal="center" vertical="center" readingOrder="2"/>
    </xf>
    <xf numFmtId="49" fontId="11" fillId="0" borderId="5" xfId="1" applyNumberFormat="1" applyFont="1" applyFill="1" applyBorder="1" applyAlignment="1">
      <alignment horizontal="center" vertical="center"/>
    </xf>
    <xf numFmtId="49" fontId="8" fillId="0" borderId="5" xfId="1" applyNumberFormat="1" applyFont="1" applyFill="1" applyBorder="1" applyAlignment="1">
      <alignment horizontal="center" vertical="center" readingOrder="2"/>
    </xf>
    <xf numFmtId="49" fontId="8" fillId="0" borderId="5" xfId="1" applyNumberFormat="1" applyFont="1" applyFill="1" applyBorder="1" applyAlignment="1">
      <alignment horizontal="center" vertical="center" wrapText="1" readingOrder="2"/>
    </xf>
    <xf numFmtId="49" fontId="8" fillId="0" borderId="3" xfId="1" applyNumberFormat="1" applyFont="1" applyFill="1" applyBorder="1" applyAlignment="1">
      <alignment horizontal="center" vertical="center" readingOrder="2"/>
    </xf>
    <xf numFmtId="49" fontId="15" fillId="0" borderId="0" xfId="0" applyNumberFormat="1" applyFont="1" applyFill="1" applyAlignment="1">
      <alignment horizontal="center"/>
    </xf>
    <xf numFmtId="49" fontId="8" fillId="0" borderId="3" xfId="0" applyNumberFormat="1" applyFont="1" applyFill="1" applyBorder="1" applyAlignment="1">
      <alignment horizontal="center" vertical="center" readingOrder="2"/>
    </xf>
    <xf numFmtId="49" fontId="8" fillId="0" borderId="2" xfId="0" applyNumberFormat="1" applyFont="1" applyFill="1" applyBorder="1" applyAlignment="1">
      <alignment horizontal="center" vertical="center" readingOrder="2"/>
    </xf>
    <xf numFmtId="49" fontId="8" fillId="0" borderId="5" xfId="0" applyNumberFormat="1" applyFont="1" applyFill="1" applyBorder="1" applyAlignment="1">
      <alignment horizontal="center" vertical="center" readingOrder="2"/>
    </xf>
    <xf numFmtId="49" fontId="8" fillId="0" borderId="1" xfId="1" applyNumberFormat="1" applyFont="1" applyFill="1" applyBorder="1" applyAlignment="1">
      <alignment horizontal="center" vertical="center" readingOrder="2"/>
    </xf>
    <xf numFmtId="49" fontId="8" fillId="0" borderId="1" xfId="0" applyNumberFormat="1" applyFont="1" applyFill="1" applyBorder="1" applyAlignment="1">
      <alignment horizontal="center" vertical="center" readingOrder="2"/>
    </xf>
    <xf numFmtId="0" fontId="9" fillId="0" borderId="0" xfId="0" applyFont="1" applyFill="1" applyBorder="1" applyAlignment="1">
      <alignment horizontal="center" vertical="center" wrapText="1" readingOrder="1"/>
    </xf>
    <xf numFmtId="49" fontId="8" fillId="0" borderId="6" xfId="0" applyNumberFormat="1" applyFont="1" applyFill="1" applyBorder="1" applyAlignment="1">
      <alignment horizontal="center" vertical="center" wrapText="1" readingOrder="2"/>
    </xf>
    <xf numFmtId="49" fontId="8" fillId="0" borderId="9" xfId="0" applyNumberFormat="1" applyFont="1" applyFill="1" applyBorder="1" applyAlignment="1">
      <alignment horizontal="center" vertical="center" readingOrder="2"/>
    </xf>
    <xf numFmtId="49" fontId="8" fillId="0" borderId="7" xfId="0" applyNumberFormat="1" applyFont="1" applyFill="1" applyBorder="1" applyAlignment="1">
      <alignment horizontal="center" vertical="center" readingOrder="2"/>
    </xf>
    <xf numFmtId="49" fontId="8" fillId="0" borderId="7" xfId="0" applyNumberFormat="1" applyFont="1" applyFill="1" applyBorder="1" applyAlignment="1">
      <alignment horizontal="center" vertical="center" wrapText="1" readingOrder="2"/>
    </xf>
    <xf numFmtId="175" fontId="9" fillId="0" borderId="0" xfId="1" applyNumberFormat="1" applyFont="1" applyFill="1" applyBorder="1" applyAlignment="1">
      <alignment horizontal="right" vertical="center" readingOrder="2"/>
    </xf>
    <xf numFmtId="49" fontId="8" fillId="0" borderId="2" xfId="0" applyNumberFormat="1" applyFont="1" applyFill="1" applyBorder="1" applyAlignment="1">
      <alignment horizontal="center" vertical="center"/>
    </xf>
    <xf numFmtId="49" fontId="8" fillId="0" borderId="0" xfId="0" applyNumberFormat="1" applyFont="1" applyFill="1" applyAlignment="1">
      <alignment horizontal="center" vertical="distributed" wrapText="1" readingOrder="2"/>
    </xf>
    <xf numFmtId="49" fontId="8" fillId="0" borderId="0" xfId="0" applyNumberFormat="1" applyFont="1" applyFill="1" applyBorder="1" applyAlignment="1">
      <alignment horizontal="center" vertical="distributed" wrapText="1" readingOrder="2"/>
    </xf>
    <xf numFmtId="49" fontId="8" fillId="0" borderId="0" xfId="16" applyNumberFormat="1" applyFont="1" applyFill="1" applyBorder="1" applyAlignment="1">
      <alignment horizontal="center" vertical="distributed" wrapText="1" readingOrder="2"/>
    </xf>
    <xf numFmtId="49" fontId="8" fillId="0" borderId="5" xfId="16" applyNumberFormat="1" applyFont="1" applyFill="1" applyBorder="1" applyAlignment="1">
      <alignment horizontal="center" vertical="distributed" wrapText="1" readingOrder="2"/>
    </xf>
    <xf numFmtId="0" fontId="25" fillId="0" borderId="0" xfId="16" applyFont="1" applyFill="1" applyBorder="1" applyAlignment="1">
      <alignment horizontal="center" vertical="center" wrapText="1" readingOrder="2"/>
    </xf>
    <xf numFmtId="166" fontId="10" fillId="0" borderId="0" xfId="1" applyNumberFormat="1" applyFont="1" applyFill="1" applyBorder="1" applyAlignment="1">
      <alignment horizontal="right" vertical="center" wrapText="1" readingOrder="2"/>
    </xf>
    <xf numFmtId="0" fontId="8" fillId="0" borderId="0" xfId="16" applyFont="1" applyFill="1" applyAlignment="1">
      <alignment vertical="distributed" wrapText="1" readingOrder="2"/>
    </xf>
    <xf numFmtId="0" fontId="8" fillId="0" borderId="0" xfId="1" applyNumberFormat="1" applyFont="1" applyFill="1" applyBorder="1" applyAlignment="1">
      <alignment horizontal="center" vertical="center"/>
    </xf>
    <xf numFmtId="49" fontId="8" fillId="0" borderId="0" xfId="0" applyNumberFormat="1" applyFont="1" applyFill="1" applyAlignment="1">
      <alignment horizontal="center" readingOrder="2"/>
    </xf>
    <xf numFmtId="49" fontId="8" fillId="0" borderId="0" xfId="0" applyNumberFormat="1" applyFont="1" applyFill="1" applyBorder="1" applyAlignment="1">
      <alignment horizontal="center" readingOrder="2"/>
    </xf>
    <xf numFmtId="49" fontId="12" fillId="0" borderId="0" xfId="0" applyNumberFormat="1" applyFont="1" applyFill="1" applyBorder="1" applyAlignment="1">
      <alignment horizontal="left" vertical="center" readingOrder="2"/>
    </xf>
    <xf numFmtId="49" fontId="8" fillId="0" borderId="0" xfId="0" applyNumberFormat="1" applyFont="1" applyFill="1" applyAlignment="1">
      <alignment horizontal="left" vertical="center"/>
    </xf>
    <xf numFmtId="49" fontId="8" fillId="0" borderId="0" xfId="1" applyNumberFormat="1" applyFont="1" applyFill="1" applyAlignment="1">
      <alignment horizontal="center" vertical="center"/>
    </xf>
    <xf numFmtId="49" fontId="8" fillId="0" borderId="0" xfId="1" applyNumberFormat="1" applyFont="1" applyFill="1" applyAlignment="1">
      <alignment horizontal="left" vertical="center" wrapText="1" readingOrder="2"/>
    </xf>
    <xf numFmtId="49" fontId="8" fillId="0" borderId="0" xfId="1" applyNumberFormat="1" applyFont="1" applyFill="1" applyBorder="1" applyAlignment="1">
      <alignment horizontal="center" vertical="center"/>
    </xf>
    <xf numFmtId="49" fontId="8" fillId="0" borderId="2" xfId="1" applyNumberFormat="1" applyFont="1" applyFill="1" applyBorder="1" applyAlignment="1">
      <alignment horizontal="center" vertical="center"/>
    </xf>
    <xf numFmtId="49" fontId="11" fillId="0" borderId="0" xfId="0" applyNumberFormat="1" applyFont="1" applyFill="1" applyBorder="1" applyAlignment="1">
      <alignment horizontal="left" vertical="center" readingOrder="2"/>
    </xf>
    <xf numFmtId="49" fontId="8" fillId="0" borderId="3" xfId="1" applyNumberFormat="1" applyFont="1" applyFill="1" applyBorder="1" applyAlignment="1">
      <alignment horizontal="center" vertical="center"/>
    </xf>
    <xf numFmtId="49" fontId="11" fillId="0" borderId="0" xfId="0" applyNumberFormat="1" applyFont="1" applyFill="1" applyBorder="1" applyAlignment="1">
      <alignment horizontal="center" vertical="center" readingOrder="2"/>
    </xf>
    <xf numFmtId="49" fontId="11" fillId="0" borderId="0" xfId="1" applyNumberFormat="1" applyFont="1" applyFill="1" applyBorder="1" applyAlignment="1">
      <alignment horizontal="center" vertical="center" readingOrder="2"/>
    </xf>
    <xf numFmtId="49" fontId="12" fillId="0" borderId="0" xfId="0" applyNumberFormat="1" applyFont="1" applyFill="1" applyBorder="1" applyAlignment="1">
      <alignment horizontal="center" vertical="center" readingOrder="2"/>
    </xf>
    <xf numFmtId="49" fontId="9" fillId="0" borderId="4" xfId="1" applyNumberFormat="1" applyFont="1" applyFill="1" applyBorder="1" applyAlignment="1">
      <alignment horizontal="center" vertical="center" wrapText="1" readingOrder="2"/>
    </xf>
    <xf numFmtId="49" fontId="9" fillId="0" borderId="5" xfId="1" applyNumberFormat="1" applyFont="1" applyFill="1" applyBorder="1" applyAlignment="1">
      <alignment horizontal="center" vertical="center" wrapText="1" readingOrder="2"/>
    </xf>
    <xf numFmtId="49" fontId="8" fillId="0" borderId="5" xfId="1" applyNumberFormat="1" applyFont="1" applyFill="1" applyBorder="1" applyAlignment="1">
      <alignment horizontal="center" vertical="center"/>
    </xf>
    <xf numFmtId="49" fontId="8" fillId="0" borderId="2" xfId="1" applyNumberFormat="1" applyFont="1" applyFill="1" applyBorder="1" applyAlignment="1">
      <alignment horizontal="center" vertical="center" wrapText="1" readingOrder="2"/>
    </xf>
    <xf numFmtId="0" fontId="11" fillId="0" borderId="1" xfId="0" applyFont="1" applyFill="1" applyBorder="1" applyAlignment="1">
      <alignment horizontal="center" vertical="center" wrapText="1" readingOrder="2"/>
    </xf>
    <xf numFmtId="49" fontId="11" fillId="0" borderId="1" xfId="0" applyNumberFormat="1" applyFont="1" applyFill="1" applyBorder="1" applyAlignment="1">
      <alignment horizontal="center" vertical="center" readingOrder="2"/>
    </xf>
    <xf numFmtId="49" fontId="8" fillId="0" borderId="0" xfId="0" applyNumberFormat="1" applyFont="1" applyFill="1" applyBorder="1" applyAlignment="1">
      <alignment horizontal="right" vertical="center" wrapText="1" readingOrder="2"/>
    </xf>
    <xf numFmtId="49" fontId="8" fillId="0" borderId="5" xfId="0" applyNumberFormat="1" applyFont="1" applyFill="1" applyBorder="1" applyAlignment="1">
      <alignment horizontal="center" vertical="center" wrapText="1" readingOrder="2"/>
    </xf>
    <xf numFmtId="49" fontId="8" fillId="0" borderId="5"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0" fontId="11" fillId="0" borderId="3" xfId="0" applyFont="1" applyFill="1" applyBorder="1" applyAlignment="1">
      <alignment horizontal="center" vertical="center" readingOrder="2"/>
    </xf>
    <xf numFmtId="49" fontId="11" fillId="0" borderId="5" xfId="0" applyNumberFormat="1" applyFont="1" applyFill="1" applyBorder="1" applyAlignment="1">
      <alignment horizontal="center" vertical="center" readingOrder="2"/>
    </xf>
    <xf numFmtId="49" fontId="8" fillId="0" borderId="0" xfId="0" applyNumberFormat="1" applyFont="1" applyFill="1" applyBorder="1" applyAlignment="1">
      <alignment horizontal="left" vertical="center"/>
    </xf>
    <xf numFmtId="49" fontId="8" fillId="0" borderId="10" xfId="0" applyNumberFormat="1" applyFont="1" applyFill="1" applyBorder="1" applyAlignment="1">
      <alignment horizontal="center" vertical="center"/>
    </xf>
    <xf numFmtId="0" fontId="8" fillId="0" borderId="0" xfId="1" applyNumberFormat="1" applyFont="1" applyFill="1" applyBorder="1" applyAlignment="1">
      <alignment vertical="center" wrapText="1" readingOrder="2"/>
    </xf>
    <xf numFmtId="49" fontId="46" fillId="0" borderId="0" xfId="2" applyNumberFormat="1" applyFont="1" applyFill="1" applyBorder="1" applyAlignment="1">
      <alignment horizontal="center"/>
    </xf>
    <xf numFmtId="49" fontId="46" fillId="0" borderId="0" xfId="2" applyNumberFormat="1" applyFont="1" applyFill="1" applyAlignment="1">
      <alignment horizontal="center"/>
    </xf>
    <xf numFmtId="49" fontId="46" fillId="0" borderId="0" xfId="5" applyNumberFormat="1" applyFont="1" applyFill="1" applyAlignment="1">
      <alignment horizontal="center"/>
    </xf>
    <xf numFmtId="0" fontId="15" fillId="0" borderId="0" xfId="1" applyNumberFormat="1" applyFont="1" applyFill="1" applyBorder="1" applyAlignment="1">
      <alignment vertical="center" wrapText="1" readingOrder="2"/>
    </xf>
    <xf numFmtId="49" fontId="8" fillId="0" borderId="0" xfId="0" applyNumberFormat="1" applyFont="1" applyFill="1" applyAlignment="1">
      <alignment horizontal="right" vertical="center" wrapText="1" readingOrder="2"/>
    </xf>
    <xf numFmtId="49" fontId="8" fillId="0" borderId="0" xfId="0" applyNumberFormat="1" applyFont="1" applyFill="1" applyAlignment="1">
      <alignment vertical="center" wrapText="1" readingOrder="2"/>
    </xf>
    <xf numFmtId="49" fontId="8" fillId="0" borderId="0" xfId="0" applyNumberFormat="1" applyFont="1" applyFill="1"/>
    <xf numFmtId="49" fontId="9" fillId="0" borderId="0" xfId="0" applyNumberFormat="1" applyFont="1" applyFill="1" applyAlignment="1">
      <alignment vertical="center"/>
    </xf>
    <xf numFmtId="49" fontId="9" fillId="0" borderId="0" xfId="0" applyNumberFormat="1" applyFont="1" applyFill="1"/>
    <xf numFmtId="49" fontId="8" fillId="0" borderId="0" xfId="0" applyNumberFormat="1" applyFont="1" applyFill="1" applyAlignment="1">
      <alignment horizontal="center"/>
    </xf>
    <xf numFmtId="49" fontId="9" fillId="0" borderId="0" xfId="0" applyNumberFormat="1" applyFont="1" applyFill="1" applyAlignment="1">
      <alignment horizontal="center" vertical="center"/>
    </xf>
    <xf numFmtId="49" fontId="9" fillId="0" borderId="0" xfId="0" applyNumberFormat="1" applyFont="1" applyFill="1" applyBorder="1" applyAlignment="1">
      <alignment horizontal="center" vertical="center" wrapText="1" readingOrder="2"/>
    </xf>
    <xf numFmtId="49" fontId="11" fillId="0" borderId="0" xfId="1" applyNumberFormat="1" applyFont="1" applyFill="1" applyAlignment="1">
      <alignment horizontal="right" vertical="center"/>
    </xf>
    <xf numFmtId="49" fontId="11" fillId="0" borderId="0" xfId="1" applyNumberFormat="1" applyFont="1" applyFill="1" applyAlignment="1">
      <alignment vertical="center"/>
    </xf>
    <xf numFmtId="49" fontId="23" fillId="0" borderId="5" xfId="1" applyNumberFormat="1" applyFont="1" applyFill="1" applyBorder="1" applyAlignment="1">
      <alignment vertical="center"/>
    </xf>
    <xf numFmtId="49" fontId="11" fillId="0" borderId="0" xfId="1" applyNumberFormat="1" applyFont="1" applyFill="1" applyAlignment="1">
      <alignment horizontal="center" vertical="center"/>
    </xf>
    <xf numFmtId="49" fontId="23" fillId="0" borderId="5" xfId="1" applyNumberFormat="1" applyFont="1" applyFill="1" applyBorder="1" applyAlignment="1">
      <alignment horizontal="center" vertical="center"/>
    </xf>
    <xf numFmtId="49" fontId="46" fillId="0" borderId="0" xfId="1" applyNumberFormat="1" applyFont="1" applyFill="1" applyAlignment="1">
      <alignment horizontal="center" vertical="center"/>
    </xf>
    <xf numFmtId="49" fontId="8" fillId="0" borderId="0" xfId="1" applyNumberFormat="1" applyFont="1" applyFill="1" applyAlignment="1">
      <alignment horizontal="center"/>
    </xf>
    <xf numFmtId="49" fontId="11" fillId="0" borderId="3" xfId="1" applyNumberFormat="1" applyFont="1" applyFill="1" applyBorder="1" applyAlignment="1">
      <alignment horizontal="center" vertical="center"/>
    </xf>
    <xf numFmtId="37" fontId="11" fillId="0" borderId="0" xfId="1" applyNumberFormat="1" applyFont="1" applyFill="1" applyAlignment="1">
      <alignment horizontal="center" vertical="center"/>
    </xf>
    <xf numFmtId="49" fontId="8" fillId="0" borderId="0" xfId="16" applyNumberFormat="1" applyFont="1" applyFill="1" applyAlignment="1">
      <alignment horizontal="right" vertical="center" wrapText="1" readingOrder="2"/>
    </xf>
    <xf numFmtId="49" fontId="8" fillId="0" borderId="0" xfId="1" applyNumberFormat="1" applyFont="1" applyFill="1" applyBorder="1" applyAlignment="1">
      <alignment horizontal="center"/>
    </xf>
    <xf numFmtId="49" fontId="46" fillId="0" borderId="0" xfId="0" applyNumberFormat="1" applyFont="1" applyFill="1" applyAlignment="1">
      <alignment horizontal="center" vertical="center"/>
    </xf>
    <xf numFmtId="49" fontId="46" fillId="0" borderId="0" xfId="1" applyNumberFormat="1" applyFont="1" applyFill="1" applyBorder="1" applyAlignment="1">
      <alignment horizontal="center" vertical="center"/>
    </xf>
    <xf numFmtId="49" fontId="46" fillId="0" borderId="0" xfId="0" applyNumberFormat="1" applyFont="1" applyFill="1" applyBorder="1" applyAlignment="1">
      <alignment horizontal="center" vertical="center"/>
    </xf>
    <xf numFmtId="49" fontId="46" fillId="0" borderId="2" xfId="0" applyNumberFormat="1" applyFont="1" applyFill="1" applyBorder="1" applyAlignment="1">
      <alignment horizontal="center" vertical="center"/>
    </xf>
    <xf numFmtId="49" fontId="46" fillId="0" borderId="2" xfId="1" applyNumberFormat="1" applyFont="1" applyFill="1" applyBorder="1" applyAlignment="1">
      <alignment horizontal="center" vertical="center"/>
    </xf>
    <xf numFmtId="49" fontId="8" fillId="0" borderId="2" xfId="0" applyNumberFormat="1" applyFont="1" applyFill="1" applyBorder="1" applyAlignment="1">
      <alignment horizontal="center"/>
    </xf>
    <xf numFmtId="49" fontId="8" fillId="0" borderId="1" xfId="1" applyNumberFormat="1" applyFont="1" applyFill="1" applyBorder="1" applyAlignment="1">
      <alignment horizontal="center" vertical="center"/>
    </xf>
    <xf numFmtId="49" fontId="8" fillId="0" borderId="0" xfId="0" applyNumberFormat="1" applyFont="1" applyFill="1" applyBorder="1" applyAlignment="1">
      <alignment horizontal="center"/>
    </xf>
    <xf numFmtId="49" fontId="46" fillId="0" borderId="3" xfId="1" applyNumberFormat="1" applyFont="1" applyFill="1" applyBorder="1" applyAlignment="1">
      <alignment horizontal="center" vertical="center"/>
    </xf>
    <xf numFmtId="49" fontId="49" fillId="0" borderId="5" xfId="1" applyNumberFormat="1" applyFont="1" applyFill="1" applyBorder="1" applyAlignment="1">
      <alignment horizontal="center" vertical="center"/>
    </xf>
    <xf numFmtId="49" fontId="49" fillId="0" borderId="0" xfId="0" applyNumberFormat="1" applyFont="1" applyFill="1" applyAlignment="1">
      <alignment horizontal="center" vertical="center"/>
    </xf>
    <xf numFmtId="49" fontId="49" fillId="0" borderId="0" xfId="1" applyNumberFormat="1" applyFont="1" applyFill="1" applyBorder="1" applyAlignment="1">
      <alignment horizontal="center" vertical="center"/>
    </xf>
    <xf numFmtId="49" fontId="49" fillId="0" borderId="11" xfId="1" applyNumberFormat="1" applyFont="1" applyFill="1" applyBorder="1" applyAlignment="1">
      <alignment horizontal="center" vertical="center"/>
    </xf>
    <xf numFmtId="49" fontId="49" fillId="0" borderId="0" xfId="1" applyNumberFormat="1" applyFont="1" applyFill="1" applyAlignment="1">
      <alignment horizontal="center" vertical="center"/>
    </xf>
    <xf numFmtId="49" fontId="9" fillId="0" borderId="0" xfId="1" applyNumberFormat="1" applyFont="1" applyFill="1" applyAlignment="1">
      <alignment horizontal="center"/>
    </xf>
    <xf numFmtId="0" fontId="8" fillId="0" borderId="0" xfId="0" applyFont="1" applyFill="1" applyAlignment="1">
      <alignment vertical="center" wrapText="1"/>
    </xf>
    <xf numFmtId="3" fontId="9" fillId="0" borderId="0" xfId="0" applyNumberFormat="1" applyFont="1" applyFill="1" applyBorder="1" applyAlignment="1">
      <alignment horizontal="right" vertical="center" wrapText="1"/>
    </xf>
    <xf numFmtId="166" fontId="9" fillId="0" borderId="0" xfId="1" applyNumberFormat="1" applyFont="1" applyFill="1"/>
    <xf numFmtId="49" fontId="49" fillId="0" borderId="0" xfId="0" applyNumberFormat="1" applyFont="1" applyFill="1" applyBorder="1" applyAlignment="1">
      <alignment horizontal="center" vertical="center"/>
    </xf>
    <xf numFmtId="49" fontId="9" fillId="0" borderId="1" xfId="1" applyNumberFormat="1" applyFont="1" applyFill="1" applyBorder="1" applyAlignment="1">
      <alignment horizontal="center" vertical="center"/>
    </xf>
    <xf numFmtId="49" fontId="9" fillId="0" borderId="0" xfId="1" applyNumberFormat="1" applyFont="1" applyFill="1" applyAlignment="1">
      <alignment horizontal="center" vertical="center"/>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0" fontId="16" fillId="0" borderId="0" xfId="12" applyFont="1" applyFill="1" applyAlignment="1">
      <alignment horizontal="right" vertical="center" readingOrder="2"/>
    </xf>
    <xf numFmtId="0" fontId="53" fillId="0" borderId="2" xfId="12" applyFont="1" applyFill="1" applyBorder="1" applyAlignment="1">
      <alignment horizontal="center" vertical="center" wrapText="1"/>
    </xf>
    <xf numFmtId="0" fontId="48" fillId="0" borderId="0" xfId="12" applyFont="1" applyFill="1" applyAlignment="1">
      <alignment horizontal="right" vertical="center" wrapText="1" readingOrder="2"/>
    </xf>
    <xf numFmtId="49" fontId="8" fillId="0" borderId="0" xfId="16" applyNumberFormat="1" applyFont="1" applyFill="1" applyBorder="1" applyAlignment="1">
      <alignment horizontal="center" vertical="center"/>
    </xf>
    <xf numFmtId="49" fontId="8" fillId="0" borderId="0" xfId="16" applyNumberFormat="1" applyFont="1" applyFill="1" applyBorder="1" applyAlignment="1">
      <alignment horizontal="center" vertical="center" readingOrder="2"/>
    </xf>
    <xf numFmtId="49" fontId="8" fillId="0" borderId="3" xfId="0" applyNumberFormat="1" applyFont="1" applyFill="1" applyBorder="1" applyAlignment="1">
      <alignment horizontal="center" vertical="center" wrapText="1" readingOrder="2"/>
    </xf>
    <xf numFmtId="49" fontId="8" fillId="0" borderId="0" xfId="0" applyNumberFormat="1" applyFont="1" applyFill="1" applyAlignment="1">
      <alignment vertical="center" readingOrder="2"/>
    </xf>
    <xf numFmtId="49" fontId="8" fillId="0" borderId="0" xfId="0" applyNumberFormat="1" applyFont="1" applyFill="1" applyBorder="1" applyAlignment="1">
      <alignment vertical="center" wrapText="1" readingOrder="2"/>
    </xf>
    <xf numFmtId="49" fontId="8" fillId="0" borderId="0" xfId="0" applyNumberFormat="1" applyFont="1" applyFill="1" applyBorder="1" applyAlignment="1">
      <alignment vertical="center"/>
    </xf>
    <xf numFmtId="49" fontId="8" fillId="0" borderId="0" xfId="0" applyNumberFormat="1" applyFont="1" applyFill="1" applyAlignment="1">
      <alignment horizontal="right" vertical="center"/>
    </xf>
    <xf numFmtId="49" fontId="8" fillId="0" borderId="0" xfId="0" applyNumberFormat="1" applyFont="1" applyFill="1" applyBorder="1" applyAlignment="1">
      <alignment horizontal="left" vertical="center" wrapText="1" readingOrder="2"/>
    </xf>
    <xf numFmtId="49" fontId="9" fillId="0" borderId="0" xfId="0" applyNumberFormat="1" applyFont="1" applyFill="1" applyAlignment="1">
      <alignment horizontal="right" vertical="center"/>
    </xf>
    <xf numFmtId="49" fontId="9" fillId="0" borderId="0" xfId="0" applyNumberFormat="1" applyFont="1" applyFill="1" applyAlignment="1">
      <alignment horizontal="right" vertical="center" wrapText="1" readingOrder="2"/>
    </xf>
    <xf numFmtId="49" fontId="9" fillId="0" borderId="0" xfId="0" applyNumberFormat="1" applyFont="1" applyFill="1" applyBorder="1" applyAlignment="1">
      <alignment horizontal="right" vertical="center"/>
    </xf>
    <xf numFmtId="49" fontId="9" fillId="0" borderId="0" xfId="0" applyNumberFormat="1" applyFont="1" applyFill="1" applyBorder="1" applyAlignment="1">
      <alignment horizontal="left" vertical="center" wrapText="1" readingOrder="2"/>
    </xf>
    <xf numFmtId="49" fontId="8" fillId="0" borderId="1" xfId="0" applyNumberFormat="1" applyFont="1" applyFill="1" applyBorder="1" applyAlignment="1">
      <alignment horizontal="center" vertical="center" wrapText="1" readingOrder="2"/>
    </xf>
    <xf numFmtId="49" fontId="9" fillId="0" borderId="5" xfId="0" applyNumberFormat="1" applyFont="1" applyFill="1" applyBorder="1" applyAlignment="1">
      <alignment horizontal="center" vertical="center" wrapText="1" readingOrder="2"/>
    </xf>
    <xf numFmtId="49" fontId="9" fillId="0" borderId="5" xfId="1" applyNumberFormat="1" applyFont="1" applyFill="1" applyBorder="1" applyAlignment="1">
      <alignment horizontal="center" vertical="center"/>
    </xf>
    <xf numFmtId="49" fontId="8" fillId="0" borderId="0" xfId="0" applyNumberFormat="1" applyFont="1" applyFill="1" applyAlignment="1">
      <alignment horizontal="center" vertical="top" wrapText="1" readingOrder="2"/>
    </xf>
    <xf numFmtId="49" fontId="8" fillId="0" borderId="5" xfId="0" applyNumberFormat="1" applyFont="1" applyFill="1" applyBorder="1" applyAlignment="1">
      <alignment horizontal="center" vertical="top" wrapText="1" readingOrder="2"/>
    </xf>
    <xf numFmtId="49" fontId="8" fillId="0" borderId="0" xfId="7" applyNumberFormat="1" applyFont="1" applyFill="1" applyAlignment="1">
      <alignment horizontal="center" vertical="center" readingOrder="2"/>
    </xf>
    <xf numFmtId="49" fontId="8" fillId="0" borderId="2" xfId="7" applyNumberFormat="1" applyFont="1" applyFill="1" applyBorder="1" applyAlignment="1">
      <alignment horizontal="center" vertical="center" readingOrder="2"/>
    </xf>
    <xf numFmtId="49" fontId="8" fillId="0" borderId="3" xfId="7" applyNumberFormat="1" applyFont="1" applyFill="1" applyBorder="1" applyAlignment="1">
      <alignment horizontal="center" vertical="center" readingOrder="2"/>
    </xf>
    <xf numFmtId="49" fontId="8" fillId="0" borderId="0" xfId="7" applyNumberFormat="1" applyFont="1" applyFill="1" applyBorder="1" applyAlignment="1">
      <alignment horizontal="center" vertical="center" readingOrder="2"/>
    </xf>
    <xf numFmtId="49" fontId="9" fillId="0" borderId="5" xfId="0" applyNumberFormat="1" applyFont="1" applyFill="1" applyBorder="1" applyAlignment="1">
      <alignment horizontal="center" vertical="center" readingOrder="2"/>
    </xf>
    <xf numFmtId="49" fontId="3" fillId="0" borderId="0" xfId="1" applyNumberFormat="1" applyFont="1" applyFill="1" applyAlignment="1">
      <alignment horizontal="center"/>
    </xf>
    <xf numFmtId="49" fontId="8" fillId="0" borderId="0" xfId="7" applyNumberFormat="1" applyFont="1" applyFill="1" applyAlignment="1">
      <alignment horizontal="center" vertical="center"/>
    </xf>
    <xf numFmtId="49" fontId="8" fillId="0" borderId="0" xfId="7" applyNumberFormat="1" applyFont="1" applyFill="1" applyBorder="1" applyAlignment="1">
      <alignment horizontal="center" vertical="center"/>
    </xf>
    <xf numFmtId="49" fontId="8" fillId="0" borderId="3" xfId="7" applyNumberFormat="1" applyFont="1" applyFill="1" applyBorder="1" applyAlignment="1">
      <alignment horizontal="center" vertical="center"/>
    </xf>
    <xf numFmtId="49" fontId="9" fillId="0" borderId="5" xfId="0" applyNumberFormat="1" applyFont="1" applyFill="1" applyBorder="1" applyAlignment="1">
      <alignment horizontal="center" vertical="center"/>
    </xf>
    <xf numFmtId="49" fontId="8" fillId="0" borderId="5" xfId="7" applyNumberFormat="1" applyFont="1" applyFill="1" applyBorder="1" applyAlignment="1">
      <alignment horizontal="center" vertical="center" readingOrder="2"/>
    </xf>
    <xf numFmtId="49" fontId="8" fillId="0" borderId="0" xfId="0" applyNumberFormat="1" applyFont="1" applyFill="1" applyBorder="1" applyAlignment="1">
      <alignment horizontal="center" vertical="center" wrapText="1"/>
    </xf>
    <xf numFmtId="0" fontId="8" fillId="0" borderId="0" xfId="0" applyFont="1" applyFill="1" applyAlignment="1">
      <alignment readingOrder="2"/>
    </xf>
    <xf numFmtId="49" fontId="8" fillId="0" borderId="0" xfId="16" applyNumberFormat="1" applyFont="1" applyFill="1" applyBorder="1" applyAlignment="1">
      <alignment horizontal="center" vertical="center" wrapText="1" readingOrder="2"/>
    </xf>
    <xf numFmtId="49" fontId="8" fillId="0" borderId="3" xfId="16" applyNumberFormat="1" applyFont="1" applyFill="1" applyBorder="1" applyAlignment="1">
      <alignment horizontal="center" vertical="center" wrapText="1" readingOrder="2"/>
    </xf>
    <xf numFmtId="49" fontId="8" fillId="0" borderId="3" xfId="16" applyNumberFormat="1" applyFont="1" applyFill="1" applyBorder="1" applyAlignment="1">
      <alignment horizontal="center" vertical="center" readingOrder="2"/>
    </xf>
    <xf numFmtId="49" fontId="8" fillId="0" borderId="3" xfId="9" applyNumberFormat="1" applyFont="1" applyFill="1" applyBorder="1" applyAlignment="1">
      <alignment horizontal="center" vertical="center" readingOrder="2"/>
    </xf>
    <xf numFmtId="49" fontId="9" fillId="0" borderId="5" xfId="16" applyNumberFormat="1" applyFont="1" applyFill="1" applyBorder="1" applyAlignment="1">
      <alignment horizontal="center" vertical="center" readingOrder="2"/>
    </xf>
    <xf numFmtId="49" fontId="9" fillId="0" borderId="0" xfId="16" applyNumberFormat="1" applyFont="1" applyFill="1" applyAlignment="1">
      <alignment horizontal="center" vertical="center"/>
    </xf>
    <xf numFmtId="49" fontId="9" fillId="0" borderId="0" xfId="16" applyNumberFormat="1" applyFont="1" applyFill="1" applyBorder="1" applyAlignment="1">
      <alignment horizontal="center" vertical="center" readingOrder="2"/>
    </xf>
    <xf numFmtId="49" fontId="9" fillId="0" borderId="0" xfId="9" applyNumberFormat="1" applyFont="1" applyFill="1" applyBorder="1" applyAlignment="1">
      <alignment horizontal="center" vertical="center"/>
    </xf>
    <xf numFmtId="49" fontId="8" fillId="0" borderId="0" xfId="9" applyNumberFormat="1" applyFont="1" applyFill="1" applyAlignment="1">
      <alignment horizontal="center" vertical="center"/>
    </xf>
    <xf numFmtId="49" fontId="9" fillId="0" borderId="3" xfId="9" applyNumberFormat="1" applyFont="1" applyFill="1" applyBorder="1" applyAlignment="1">
      <alignment horizontal="center" vertical="center"/>
    </xf>
    <xf numFmtId="49" fontId="9" fillId="0" borderId="0" xfId="16" applyNumberFormat="1" applyFont="1" applyFill="1" applyBorder="1" applyAlignment="1">
      <alignment horizontal="center" vertical="center" wrapText="1" readingOrder="2"/>
    </xf>
    <xf numFmtId="49" fontId="8" fillId="0" borderId="3" xfId="9" applyNumberFormat="1" applyFont="1" applyFill="1" applyBorder="1" applyAlignment="1">
      <alignment horizontal="center" vertical="center"/>
    </xf>
    <xf numFmtId="0" fontId="9" fillId="0" borderId="0" xfId="16" applyFont="1" applyFill="1" applyBorder="1" applyAlignment="1">
      <alignment vertical="center"/>
    </xf>
    <xf numFmtId="170" fontId="8" fillId="0" borderId="0" xfId="16" applyNumberFormat="1" applyFont="1" applyFill="1" applyAlignment="1">
      <alignment horizontal="right"/>
    </xf>
    <xf numFmtId="0" fontId="9" fillId="0" borderId="0" xfId="0" applyFont="1" applyFill="1" applyAlignment="1">
      <alignment horizontal="center" vertical="center"/>
    </xf>
    <xf numFmtId="0" fontId="48" fillId="0" borderId="0" xfId="0" applyFont="1" applyFill="1" applyAlignment="1">
      <alignment vertical="center" readingOrder="2"/>
    </xf>
    <xf numFmtId="49" fontId="48" fillId="0" borderId="0" xfId="12" applyNumberFormat="1" applyFont="1" applyFill="1" applyBorder="1" applyAlignment="1">
      <alignment horizontal="center" vertical="center"/>
    </xf>
    <xf numFmtId="49" fontId="48" fillId="0" borderId="0" xfId="12" applyNumberFormat="1" applyFont="1" applyFill="1" applyBorder="1" applyAlignment="1">
      <alignment horizontal="right" vertical="center"/>
    </xf>
    <xf numFmtId="49" fontId="48" fillId="0" borderId="0" xfId="12" applyNumberFormat="1" applyFont="1" applyFill="1" applyBorder="1" applyAlignment="1">
      <alignment vertical="center"/>
    </xf>
    <xf numFmtId="49" fontId="47" fillId="0" borderId="0" xfId="0" applyNumberFormat="1" applyFont="1" applyFill="1" applyAlignment="1">
      <alignment horizontal="center" vertical="center" readingOrder="2"/>
    </xf>
    <xf numFmtId="49" fontId="43" fillId="0" borderId="0" xfId="1" applyNumberFormat="1" applyFont="1" applyFill="1" applyAlignment="1">
      <alignment horizontal="center" vertical="center" readingOrder="2"/>
    </xf>
    <xf numFmtId="49" fontId="9" fillId="0" borderId="3" xfId="1" applyNumberFormat="1" applyFont="1" applyFill="1" applyBorder="1" applyAlignment="1">
      <alignment horizontal="center" vertical="center" readingOrder="2"/>
    </xf>
    <xf numFmtId="49" fontId="9" fillId="0" borderId="0" xfId="1" applyNumberFormat="1" applyFont="1" applyFill="1" applyBorder="1" applyAlignment="1">
      <alignment horizontal="center" vertical="center" readingOrder="2"/>
    </xf>
    <xf numFmtId="49" fontId="43" fillId="0" borderId="0" xfId="1" applyNumberFormat="1" applyFont="1" applyFill="1" applyAlignment="1">
      <alignment horizontal="center" vertical="center"/>
    </xf>
    <xf numFmtId="49" fontId="9" fillId="0" borderId="5" xfId="1" applyNumberFormat="1" applyFont="1" applyFill="1" applyBorder="1" applyAlignment="1">
      <alignment horizontal="center" vertical="center" readingOrder="2"/>
    </xf>
    <xf numFmtId="49" fontId="46" fillId="0" borderId="0" xfId="7" applyNumberFormat="1" applyFont="1" applyFill="1" applyAlignment="1">
      <alignment horizontal="center" vertical="center"/>
    </xf>
    <xf numFmtId="49" fontId="46" fillId="0" borderId="0" xfId="16" applyNumberFormat="1" applyFont="1" applyFill="1" applyAlignment="1">
      <alignment horizontal="center" vertical="center"/>
    </xf>
    <xf numFmtId="49" fontId="8" fillId="0" borderId="0" xfId="16" applyNumberFormat="1" applyFont="1" applyFill="1" applyAlignment="1">
      <alignment horizontal="center"/>
    </xf>
    <xf numFmtId="49" fontId="8" fillId="0" borderId="0" xfId="7" applyNumberFormat="1" applyFont="1" applyFill="1" applyBorder="1" applyAlignment="1">
      <alignment vertical="center"/>
    </xf>
    <xf numFmtId="49" fontId="8" fillId="0" borderId="0" xfId="7" applyNumberFormat="1" applyFont="1" applyFill="1" applyAlignment="1">
      <alignment horizontal="center"/>
    </xf>
    <xf numFmtId="49" fontId="8" fillId="0" borderId="3" xfId="7" applyNumberFormat="1" applyFont="1" applyFill="1" applyBorder="1" applyAlignment="1">
      <alignment horizontal="center"/>
    </xf>
    <xf numFmtId="49" fontId="8" fillId="0" borderId="0" xfId="7" applyNumberFormat="1" applyFont="1" applyFill="1" applyBorder="1" applyAlignment="1">
      <alignment horizontal="center"/>
    </xf>
    <xf numFmtId="49" fontId="8" fillId="0" borderId="5" xfId="7" applyNumberFormat="1" applyFont="1" applyFill="1" applyBorder="1" applyAlignment="1">
      <alignment horizontal="center" vertical="center"/>
    </xf>
    <xf numFmtId="49" fontId="8" fillId="0" borderId="0" xfId="16" applyNumberFormat="1" applyFont="1" applyFill="1" applyBorder="1"/>
    <xf numFmtId="49" fontId="8" fillId="0" borderId="0" xfId="16" applyNumberFormat="1" applyFont="1" applyFill="1" applyBorder="1" applyAlignment="1">
      <alignment horizontal="center"/>
    </xf>
    <xf numFmtId="49" fontId="8" fillId="0" borderId="0" xfId="7"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shrinkToFit="1"/>
    </xf>
    <xf numFmtId="49" fontId="8" fillId="0" borderId="0" xfId="0" applyNumberFormat="1" applyFont="1" applyFill="1" applyBorder="1" applyAlignment="1">
      <alignment horizontal="center" vertical="center" wrapText="1" shrinkToFit="1"/>
    </xf>
    <xf numFmtId="0" fontId="8" fillId="0" borderId="8" xfId="16" applyFont="1" applyFill="1" applyBorder="1" applyAlignment="1">
      <alignment horizontal="center" vertical="center" wrapText="1"/>
    </xf>
    <xf numFmtId="0" fontId="8" fillId="0" borderId="8" xfId="16" applyFont="1" applyFill="1" applyBorder="1" applyAlignment="1">
      <alignment horizontal="center" vertical="center" wrapText="1" readingOrder="2"/>
    </xf>
    <xf numFmtId="49" fontId="8" fillId="0" borderId="8" xfId="16" applyNumberFormat="1" applyFont="1" applyFill="1" applyBorder="1" applyAlignment="1">
      <alignment horizontal="center" vertical="center" wrapText="1"/>
    </xf>
    <xf numFmtId="166" fontId="8" fillId="0" borderId="8" xfId="7" applyNumberFormat="1" applyFont="1" applyFill="1" applyBorder="1" applyAlignment="1">
      <alignment horizontal="center" vertical="center" wrapText="1"/>
    </xf>
    <xf numFmtId="0" fontId="8" fillId="0" borderId="8" xfId="16" applyFont="1" applyFill="1" applyBorder="1" applyAlignment="1">
      <alignment horizontal="center" vertical="center"/>
    </xf>
    <xf numFmtId="49" fontId="8" fillId="0" borderId="8" xfId="16" applyNumberFormat="1" applyFont="1" applyFill="1" applyBorder="1" applyAlignment="1">
      <alignment horizontal="center"/>
    </xf>
    <xf numFmtId="166" fontId="8" fillId="0" borderId="8" xfId="7" applyNumberFormat="1" applyFont="1" applyFill="1" applyBorder="1" applyAlignment="1">
      <alignment horizontal="center" vertical="center"/>
    </xf>
    <xf numFmtId="49" fontId="8" fillId="0" borderId="8" xfId="7" applyNumberFormat="1" applyFont="1" applyFill="1" applyBorder="1" applyAlignment="1">
      <alignment horizontal="center" vertical="center"/>
    </xf>
    <xf numFmtId="49" fontId="8" fillId="0" borderId="8" xfId="7" applyNumberFormat="1" applyFont="1" applyFill="1" applyBorder="1" applyAlignment="1">
      <alignment horizontal="center" vertical="center" wrapText="1"/>
    </xf>
    <xf numFmtId="3" fontId="9" fillId="0" borderId="0" xfId="0" applyNumberFormat="1" applyFont="1" applyFill="1" applyAlignment="1">
      <alignment horizontal="center" vertical="center"/>
    </xf>
    <xf numFmtId="3" fontId="9" fillId="0" borderId="0" xfId="0" applyNumberFormat="1" applyFont="1" applyFill="1" applyBorder="1" applyAlignment="1">
      <alignment horizontal="center" vertical="center" wrapText="1" readingOrder="2"/>
    </xf>
    <xf numFmtId="0" fontId="57" fillId="0" borderId="0" xfId="0" applyFont="1" applyFill="1" applyAlignment="1">
      <alignment horizontal="center" vertical="center" readingOrder="2"/>
    </xf>
    <xf numFmtId="0" fontId="26" fillId="0" borderId="1" xfId="0" applyFont="1" applyFill="1" applyBorder="1" applyAlignment="1">
      <alignment horizontal="center" vertical="center" readingOrder="2"/>
    </xf>
    <xf numFmtId="0" fontId="26" fillId="0" borderId="0" xfId="0" applyFont="1" applyFill="1" applyBorder="1" applyAlignment="1">
      <alignment horizontal="center" vertical="center" readingOrder="2"/>
    </xf>
    <xf numFmtId="49" fontId="9" fillId="0" borderId="0" xfId="1" applyNumberFormat="1" applyFont="1" applyFill="1" applyBorder="1" applyAlignment="1">
      <alignment horizontal="center" vertical="center" wrapText="1" readingOrder="2"/>
    </xf>
    <xf numFmtId="49" fontId="8" fillId="0" borderId="5" xfId="9" applyNumberFormat="1" applyFont="1" applyFill="1" applyBorder="1" applyAlignment="1">
      <alignment horizontal="center" vertical="center"/>
    </xf>
    <xf numFmtId="0" fontId="32" fillId="0" borderId="0" xfId="0" applyFont="1" applyFill="1" applyAlignment="1">
      <alignment horizontal="center"/>
    </xf>
    <xf numFmtId="49" fontId="32" fillId="0" borderId="0" xfId="1" applyNumberFormat="1" applyFont="1" applyFill="1" applyBorder="1" applyAlignment="1">
      <alignment horizontal="center" vertical="center" readingOrder="2"/>
    </xf>
    <xf numFmtId="0" fontId="8" fillId="0" borderId="0" xfId="16" applyFont="1" applyFill="1" applyAlignment="1">
      <alignment vertical="center" readingOrder="1"/>
    </xf>
    <xf numFmtId="0" fontId="58" fillId="0" borderId="0" xfId="0" applyFont="1" applyFill="1" applyAlignment="1">
      <alignment horizontal="center" vertical="center" readingOrder="2"/>
    </xf>
    <xf numFmtId="0" fontId="9" fillId="0" borderId="0" xfId="0" applyFont="1" applyFill="1" applyAlignment="1">
      <alignment horizontal="center" vertical="center" readingOrder="2"/>
    </xf>
    <xf numFmtId="0" fontId="9" fillId="0" borderId="0" xfId="0" applyNumberFormat="1" applyFont="1" applyFill="1" applyBorder="1" applyAlignment="1">
      <alignment horizontal="center" readingOrder="2"/>
    </xf>
    <xf numFmtId="0" fontId="8" fillId="0" borderId="2" xfId="1" applyNumberFormat="1" applyFont="1" applyFill="1" applyBorder="1" applyAlignment="1">
      <alignment horizontal="center" vertical="center"/>
    </xf>
    <xf numFmtId="166" fontId="46" fillId="0" borderId="0" xfId="1" applyNumberFormat="1" applyFont="1" applyFill="1" applyBorder="1" applyAlignment="1">
      <alignment horizontal="center" vertical="center"/>
    </xf>
    <xf numFmtId="0" fontId="8" fillId="0" borderId="2" xfId="0" applyFont="1" applyFill="1" applyBorder="1" applyAlignment="1">
      <alignment horizontal="center"/>
    </xf>
    <xf numFmtId="0" fontId="46" fillId="0" borderId="0" xfId="11" applyFont="1" applyFill="1" applyAlignment="1">
      <alignment horizontal="right" vertical="top" wrapText="1" readingOrder="2"/>
    </xf>
    <xf numFmtId="0" fontId="49" fillId="0" borderId="0" xfId="11" applyFont="1" applyFill="1" applyAlignment="1">
      <alignment horizontal="right" vertical="top" wrapText="1" readingOrder="2"/>
    </xf>
    <xf numFmtId="0" fontId="46" fillId="0" borderId="0" xfId="11" applyFont="1" applyFill="1" applyAlignment="1">
      <alignment horizontal="right" vertical="center" wrapText="1"/>
    </xf>
    <xf numFmtId="0" fontId="46" fillId="0" borderId="0" xfId="16" applyFont="1" applyFill="1" applyAlignment="1">
      <alignment horizontal="right" vertical="top" wrapText="1" readingOrder="2"/>
    </xf>
    <xf numFmtId="0" fontId="21" fillId="0" borderId="0" xfId="0" applyFont="1" applyFill="1"/>
    <xf numFmtId="0" fontId="20" fillId="0" borderId="0" xfId="0" applyFont="1" applyFill="1"/>
    <xf numFmtId="0" fontId="46" fillId="0" borderId="0" xfId="0" applyFont="1" applyFill="1"/>
    <xf numFmtId="0" fontId="57" fillId="0" borderId="0" xfId="0" applyFont="1" applyFill="1" applyAlignment="1">
      <alignment horizontal="center" vertical="center"/>
    </xf>
    <xf numFmtId="0" fontId="57" fillId="0" borderId="2" xfId="0" applyFont="1" applyFill="1" applyBorder="1" applyAlignment="1">
      <alignment horizontal="center" vertical="center" readingOrder="2"/>
    </xf>
    <xf numFmtId="0" fontId="57" fillId="0" borderId="2" xfId="0" applyFont="1" applyFill="1" applyBorder="1" applyAlignment="1">
      <alignment horizontal="center" vertical="center"/>
    </xf>
    <xf numFmtId="0" fontId="20" fillId="0" borderId="0" xfId="0" applyFont="1" applyFill="1" applyAlignment="1">
      <alignment horizontal="center" vertical="center"/>
    </xf>
    <xf numFmtId="0" fontId="57" fillId="0" borderId="0" xfId="0" applyFont="1" applyFill="1"/>
    <xf numFmtId="0" fontId="57" fillId="0" borderId="0" xfId="0" applyFont="1" applyFill="1" applyAlignment="1">
      <alignment horizontal="right" vertical="center" readingOrder="2"/>
    </xf>
    <xf numFmtId="0" fontId="57" fillId="0" borderId="0" xfId="0" applyFont="1" applyFill="1" applyAlignment="1"/>
    <xf numFmtId="0" fontId="57" fillId="0" borderId="0" xfId="0" applyFont="1" applyFill="1" applyAlignment="1">
      <alignment vertical="center" readingOrder="2"/>
    </xf>
    <xf numFmtId="0" fontId="46" fillId="0" borderId="0" xfId="0" applyFont="1" applyFill="1" applyAlignment="1"/>
    <xf numFmtId="49" fontId="46" fillId="0" borderId="0" xfId="0" applyNumberFormat="1" applyFont="1" applyFill="1" applyAlignment="1">
      <alignment horizontal="center" vertical="center" readingOrder="2"/>
    </xf>
    <xf numFmtId="0" fontId="46" fillId="0" borderId="0" xfId="0" applyFont="1" applyFill="1" applyAlignment="1">
      <alignment horizontal="center" vertical="center" readingOrder="2"/>
    </xf>
    <xf numFmtId="0" fontId="46" fillId="0" borderId="0" xfId="0" applyFont="1" applyFill="1" applyAlignment="1">
      <alignment horizontal="center"/>
    </xf>
    <xf numFmtId="0" fontId="46" fillId="0" borderId="2" xfId="0" applyFont="1" applyFill="1" applyBorder="1" applyAlignment="1">
      <alignment horizontal="center" vertical="center" wrapText="1" readingOrder="2"/>
    </xf>
    <xf numFmtId="0" fontId="46" fillId="0" borderId="0" xfId="0" applyFont="1" applyFill="1" applyBorder="1" applyAlignment="1">
      <alignment horizontal="center" vertical="center" readingOrder="1"/>
    </xf>
    <xf numFmtId="0" fontId="46" fillId="0" borderId="0" xfId="0" applyFont="1" applyFill="1" applyBorder="1" applyAlignment="1">
      <alignment horizontal="center" vertical="center" readingOrder="2"/>
    </xf>
    <xf numFmtId="0" fontId="46" fillId="0" borderId="2" xfId="0" applyFont="1" applyFill="1" applyBorder="1" applyAlignment="1">
      <alignment horizontal="center" vertical="center" readingOrder="2"/>
    </xf>
    <xf numFmtId="0" fontId="21" fillId="0" borderId="0" xfId="0" applyFont="1" applyFill="1" applyAlignment="1">
      <alignment vertical="center"/>
    </xf>
    <xf numFmtId="0" fontId="9" fillId="0" borderId="2" xfId="0" applyFont="1" applyFill="1" applyBorder="1" applyAlignment="1">
      <alignment horizontal="center" vertical="center" wrapText="1" readingOrder="1"/>
    </xf>
    <xf numFmtId="0" fontId="32" fillId="0" borderId="0" xfId="0" applyFont="1" applyFill="1" applyAlignment="1">
      <alignment horizontal="center" vertical="center" wrapText="1" readingOrder="2"/>
    </xf>
    <xf numFmtId="167" fontId="32" fillId="0" borderId="0" xfId="1" applyNumberFormat="1" applyFont="1" applyFill="1" applyAlignment="1">
      <alignment horizontal="right" vertical="center" readingOrder="2"/>
    </xf>
    <xf numFmtId="0" fontId="32" fillId="0" borderId="0" xfId="0" applyFont="1" applyFill="1" applyAlignment="1">
      <alignment horizontal="center" vertical="center"/>
    </xf>
    <xf numFmtId="166" fontId="56" fillId="0" borderId="0" xfId="3" applyNumberFormat="1" applyFont="1" applyFill="1"/>
    <xf numFmtId="166" fontId="56" fillId="0" borderId="0" xfId="0" applyNumberFormat="1" applyFont="1" applyFill="1"/>
    <xf numFmtId="49" fontId="46" fillId="0" borderId="3" xfId="1" applyNumberFormat="1" applyFont="1" applyFill="1" applyBorder="1" applyAlignment="1">
      <alignment horizontal="center" vertical="center" wrapText="1" readingOrder="1"/>
    </xf>
    <xf numFmtId="49" fontId="46" fillId="0" borderId="0" xfId="1" applyNumberFormat="1" applyFont="1" applyFill="1" applyBorder="1" applyAlignment="1">
      <alignment horizontal="center" vertical="center" wrapText="1" readingOrder="1"/>
    </xf>
    <xf numFmtId="178" fontId="46" fillId="0" borderId="0" xfId="1" applyNumberFormat="1" applyFont="1" applyFill="1"/>
    <xf numFmtId="49" fontId="46" fillId="0" borderId="3" xfId="3" applyNumberFormat="1" applyFont="1" applyFill="1" applyBorder="1" applyAlignment="1">
      <alignment horizontal="center" vertical="center" wrapText="1" readingOrder="1"/>
    </xf>
    <xf numFmtId="49" fontId="46" fillId="0" borderId="0" xfId="3" applyNumberFormat="1" applyFont="1" applyFill="1" applyBorder="1" applyAlignment="1">
      <alignment horizontal="center" vertical="center" wrapText="1" readingOrder="1"/>
    </xf>
    <xf numFmtId="49" fontId="46" fillId="0" borderId="5" xfId="1" applyNumberFormat="1" applyFont="1" applyFill="1" applyBorder="1" applyAlignment="1">
      <alignment horizontal="center" vertical="center" wrapText="1" readingOrder="1"/>
    </xf>
    <xf numFmtId="0" fontId="9" fillId="0" borderId="0" xfId="0" applyFont="1" applyFill="1" applyBorder="1" applyAlignment="1">
      <alignment vertical="center" wrapText="1" readingOrder="2"/>
    </xf>
    <xf numFmtId="0" fontId="30" fillId="0" borderId="0" xfId="0" applyFont="1" applyFill="1" applyAlignment="1">
      <alignment horizontal="center" vertical="center" wrapText="1" readingOrder="2"/>
    </xf>
    <xf numFmtId="0" fontId="30" fillId="0" borderId="0" xfId="0" applyFont="1" applyFill="1" applyBorder="1" applyAlignment="1">
      <alignment horizontal="center" vertical="center" readingOrder="2"/>
    </xf>
    <xf numFmtId="49" fontId="8" fillId="0" borderId="2" xfId="0" applyNumberFormat="1" applyFont="1" applyFill="1" applyBorder="1" applyAlignment="1">
      <alignment horizontal="center" vertical="center" wrapText="1" readingOrder="2"/>
    </xf>
    <xf numFmtId="49" fontId="43" fillId="0" borderId="0" xfId="0" applyNumberFormat="1" applyFont="1" applyFill="1" applyAlignment="1">
      <alignment horizontal="center" vertical="center"/>
    </xf>
    <xf numFmtId="0" fontId="48" fillId="0" borderId="0" xfId="0" applyFont="1" applyFill="1" applyBorder="1"/>
    <xf numFmtId="0" fontId="48" fillId="0" borderId="0" xfId="0" applyFont="1" applyFill="1"/>
    <xf numFmtId="49" fontId="46" fillId="0" borderId="1" xfId="2" applyNumberFormat="1" applyFont="1" applyFill="1" applyBorder="1" applyAlignment="1">
      <alignment horizontal="center"/>
    </xf>
    <xf numFmtId="49" fontId="46" fillId="0" borderId="5" xfId="2" applyNumberFormat="1" applyFont="1" applyFill="1" applyBorder="1" applyAlignment="1">
      <alignment horizontal="center"/>
    </xf>
    <xf numFmtId="2" fontId="8" fillId="0" borderId="0" xfId="0" applyNumberFormat="1" applyFont="1" applyFill="1" applyAlignment="1">
      <alignment vertical="center"/>
    </xf>
    <xf numFmtId="49" fontId="10" fillId="0" borderId="0" xfId="0" applyNumberFormat="1" applyFont="1" applyFill="1" applyAlignment="1">
      <alignment horizontal="center"/>
    </xf>
    <xf numFmtId="49" fontId="9" fillId="0" borderId="0" xfId="0" applyNumberFormat="1" applyFont="1" applyFill="1" applyAlignment="1">
      <alignment horizontal="center"/>
    </xf>
    <xf numFmtId="0" fontId="32" fillId="0" borderId="0" xfId="0" applyFont="1" applyFill="1"/>
    <xf numFmtId="49" fontId="46" fillId="0" borderId="0" xfId="1" applyNumberFormat="1" applyFont="1" applyFill="1" applyBorder="1" applyAlignment="1">
      <alignment horizontal="center" vertical="center" wrapText="1" readingOrder="2"/>
    </xf>
    <xf numFmtId="49" fontId="9" fillId="0" borderId="0" xfId="0" applyNumberFormat="1" applyFont="1" applyFill="1" applyAlignment="1">
      <alignment horizontal="center" vertical="center" wrapText="1" readingOrder="2"/>
    </xf>
    <xf numFmtId="0" fontId="32" fillId="0" borderId="0" xfId="0" applyFont="1" applyFill="1" applyBorder="1"/>
    <xf numFmtId="3" fontId="8" fillId="0" borderId="0"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0" fontId="8" fillId="0" borderId="2" xfId="1" applyNumberFormat="1" applyFont="1" applyFill="1" applyBorder="1" applyAlignment="1">
      <alignment horizontal="center"/>
    </xf>
    <xf numFmtId="49" fontId="8" fillId="0" borderId="4" xfId="1" applyNumberFormat="1" applyFont="1" applyFill="1" applyBorder="1" applyAlignment="1">
      <alignment horizontal="center"/>
    </xf>
    <xf numFmtId="49" fontId="8" fillId="0" borderId="4" xfId="0" applyNumberFormat="1" applyFont="1" applyFill="1" applyBorder="1" applyAlignment="1">
      <alignment horizontal="center"/>
    </xf>
    <xf numFmtId="0" fontId="30" fillId="0" borderId="0" xfId="0" applyFont="1" applyFill="1" applyAlignment="1">
      <alignment horizontal="right" vertical="center" readingOrder="2"/>
    </xf>
    <xf numFmtId="49" fontId="32" fillId="0" borderId="0" xfId="0" applyNumberFormat="1" applyFont="1" applyFill="1" applyAlignment="1">
      <alignment horizontal="center" vertical="center" readingOrder="2"/>
    </xf>
    <xf numFmtId="49" fontId="32" fillId="0" borderId="0" xfId="0" applyNumberFormat="1" applyFont="1" applyFill="1" applyBorder="1" applyAlignment="1">
      <alignment horizontal="center" vertical="center" readingOrder="2"/>
    </xf>
    <xf numFmtId="3" fontId="32" fillId="0" borderId="0" xfId="0" applyNumberFormat="1" applyFont="1" applyFill="1" applyBorder="1" applyAlignment="1">
      <alignment horizontal="right" vertical="center" readingOrder="2"/>
    </xf>
    <xf numFmtId="49" fontId="9" fillId="0" borderId="0" xfId="0" applyNumberFormat="1" applyFont="1" applyFill="1" applyAlignment="1">
      <alignment horizontal="center" vertical="center" readingOrder="2"/>
    </xf>
    <xf numFmtId="49" fontId="9" fillId="0" borderId="2" xfId="0" applyNumberFormat="1" applyFont="1" applyFill="1" applyBorder="1" applyAlignment="1">
      <alignment horizontal="center" vertical="center" readingOrder="2"/>
    </xf>
    <xf numFmtId="49" fontId="9" fillId="0" borderId="0" xfId="0" applyNumberFormat="1" applyFont="1" applyFill="1" applyBorder="1" applyAlignment="1">
      <alignment horizontal="center" vertical="center" readingOrder="2"/>
    </xf>
    <xf numFmtId="0" fontId="13" fillId="0" borderId="0" xfId="0" applyFont="1" applyFill="1" applyBorder="1" applyAlignment="1">
      <alignment horizontal="center" vertical="center" readingOrder="2"/>
    </xf>
    <xf numFmtId="3" fontId="8" fillId="0" borderId="0" xfId="1" applyNumberFormat="1" applyFont="1" applyFill="1" applyBorder="1" applyAlignment="1">
      <alignment vertical="center" readingOrder="1"/>
    </xf>
    <xf numFmtId="3" fontId="8" fillId="0" borderId="0" xfId="0" applyNumberFormat="1" applyFont="1" applyFill="1" applyBorder="1" applyAlignment="1">
      <alignment vertical="center" wrapText="1" readingOrder="1"/>
    </xf>
    <xf numFmtId="3" fontId="8" fillId="0" borderId="0" xfId="1" applyNumberFormat="1" applyFont="1" applyFill="1" applyAlignment="1">
      <alignment vertical="center" wrapText="1" readingOrder="1"/>
    </xf>
    <xf numFmtId="3" fontId="8" fillId="0" borderId="0" xfId="0" applyNumberFormat="1" applyFont="1" applyFill="1" applyAlignment="1">
      <alignment vertical="center" wrapText="1" readingOrder="1"/>
    </xf>
    <xf numFmtId="3" fontId="8" fillId="0" borderId="0" xfId="1" applyNumberFormat="1" applyFont="1" applyFill="1" applyBorder="1" applyAlignment="1">
      <alignment vertical="center" wrapText="1" readingOrder="1"/>
    </xf>
    <xf numFmtId="166" fontId="8" fillId="0" borderId="0" xfId="1" applyNumberFormat="1" applyFont="1" applyFill="1" applyBorder="1" applyAlignment="1">
      <alignment vertical="center" wrapText="1" readingOrder="1"/>
    </xf>
    <xf numFmtId="166" fontId="8" fillId="0" borderId="0" xfId="1" applyNumberFormat="1" applyFont="1" applyFill="1" applyAlignment="1">
      <alignment vertical="center" wrapText="1" readingOrder="1"/>
    </xf>
    <xf numFmtId="49" fontId="8" fillId="0" borderId="0" xfId="0" applyNumberFormat="1" applyFont="1" applyFill="1" applyBorder="1" applyAlignment="1">
      <alignment horizontal="center" vertical="center" wrapText="1" readingOrder="1"/>
    </xf>
    <xf numFmtId="49" fontId="8" fillId="0" borderId="0" xfId="0" applyNumberFormat="1" applyFont="1" applyFill="1" applyAlignment="1">
      <alignment vertical="center" wrapText="1" readingOrder="1"/>
    </xf>
    <xf numFmtId="49" fontId="8" fillId="0" borderId="0" xfId="1" applyNumberFormat="1" applyFont="1" applyFill="1" applyAlignment="1">
      <alignment vertical="center" wrapText="1" readingOrder="1"/>
    </xf>
    <xf numFmtId="3" fontId="8" fillId="0" borderId="0" xfId="0" applyNumberFormat="1" applyFont="1" applyFill="1" applyBorder="1" applyAlignment="1">
      <alignment horizontal="center" vertical="center" wrapText="1" readingOrder="1"/>
    </xf>
    <xf numFmtId="3" fontId="8" fillId="0" borderId="0" xfId="0" applyNumberFormat="1" applyFont="1" applyFill="1" applyAlignment="1">
      <alignment horizontal="center" vertical="center" wrapText="1" readingOrder="1"/>
    </xf>
    <xf numFmtId="3" fontId="8" fillId="0" borderId="0" xfId="1" applyNumberFormat="1" applyFont="1" applyFill="1" applyBorder="1" applyAlignment="1">
      <alignment horizontal="center" vertical="center" wrapText="1" readingOrder="1"/>
    </xf>
    <xf numFmtId="3" fontId="8" fillId="0" borderId="0" xfId="1" applyNumberFormat="1" applyFont="1" applyFill="1" applyAlignment="1">
      <alignment horizontal="center" vertical="center" wrapText="1" readingOrder="1"/>
    </xf>
    <xf numFmtId="49" fontId="8" fillId="0" borderId="1" xfId="0" applyNumberFormat="1" applyFont="1" applyFill="1" applyBorder="1" applyAlignment="1">
      <alignment horizontal="center" vertical="center" wrapText="1" readingOrder="1"/>
    </xf>
    <xf numFmtId="49" fontId="8" fillId="0" borderId="0" xfId="0" applyNumberFormat="1" applyFont="1" applyFill="1" applyAlignment="1">
      <alignment horizontal="center" vertical="center" wrapText="1" readingOrder="1"/>
    </xf>
    <xf numFmtId="49" fontId="9" fillId="0" borderId="5" xfId="0" applyNumberFormat="1" applyFont="1" applyFill="1" applyBorder="1" applyAlignment="1">
      <alignment horizontal="center" vertical="center" wrapText="1" readingOrder="1"/>
    </xf>
    <xf numFmtId="49" fontId="9" fillId="0" borderId="0" xfId="0" applyNumberFormat="1" applyFont="1" applyFill="1" applyBorder="1" applyAlignment="1">
      <alignment horizontal="center" vertical="center" wrapText="1" readingOrder="1"/>
    </xf>
    <xf numFmtId="0" fontId="32" fillId="0" borderId="0" xfId="0" applyFont="1" applyFill="1" applyAlignment="1">
      <alignment horizontal="right" vertical="center" readingOrder="2"/>
    </xf>
    <xf numFmtId="49" fontId="8" fillId="0" borderId="0" xfId="0" applyNumberFormat="1" applyFont="1" applyFill="1" applyAlignment="1">
      <alignment horizontal="right" vertical="center" readingOrder="2"/>
    </xf>
    <xf numFmtId="0" fontId="32" fillId="0" borderId="0" xfId="0" applyFont="1" applyFill="1" applyBorder="1" applyAlignment="1">
      <alignment vertical="center" readingOrder="2"/>
    </xf>
    <xf numFmtId="0" fontId="9" fillId="0" borderId="2" xfId="16" applyNumberFormat="1" applyFont="1" applyFill="1" applyBorder="1" applyAlignment="1">
      <alignment horizontal="center" vertical="center" wrapText="1" readingOrder="2"/>
    </xf>
    <xf numFmtId="49" fontId="8" fillId="0" borderId="0" xfId="0" applyNumberFormat="1" applyFont="1" applyFill="1" applyBorder="1" applyAlignment="1">
      <alignment horizontal="right" vertical="center"/>
    </xf>
    <xf numFmtId="49" fontId="9" fillId="0" borderId="0" xfId="1" applyNumberFormat="1" applyFont="1" applyFill="1" applyBorder="1" applyAlignment="1">
      <alignment vertical="center"/>
    </xf>
    <xf numFmtId="49" fontId="8" fillId="0" borderId="5" xfId="0" applyNumberFormat="1" applyFont="1" applyFill="1" applyBorder="1" applyAlignment="1">
      <alignment horizontal="center"/>
    </xf>
    <xf numFmtId="0" fontId="59" fillId="0" borderId="0" xfId="12" applyFont="1" applyFill="1" applyAlignment="1">
      <alignment vertical="center"/>
    </xf>
    <xf numFmtId="0" fontId="48" fillId="0" borderId="0" xfId="12" applyFont="1" applyFill="1" applyAlignment="1">
      <alignment vertical="center"/>
    </xf>
    <xf numFmtId="0" fontId="10" fillId="0" borderId="0" xfId="12" applyFont="1" applyFill="1" applyAlignment="1">
      <alignment vertical="center"/>
    </xf>
    <xf numFmtId="0" fontId="10" fillId="0" borderId="0" xfId="12" applyFont="1" applyFill="1" applyBorder="1" applyAlignment="1">
      <alignment vertical="center"/>
    </xf>
    <xf numFmtId="0" fontId="16" fillId="0" borderId="0" xfId="12" applyFont="1" applyFill="1" applyBorder="1" applyAlignment="1">
      <alignment vertical="center"/>
    </xf>
    <xf numFmtId="0" fontId="19" fillId="0" borderId="2" xfId="12" applyFont="1" applyFill="1" applyBorder="1" applyAlignment="1">
      <alignment horizontal="center" vertical="center"/>
    </xf>
    <xf numFmtId="0" fontId="19" fillId="0" borderId="0" xfId="12" applyFont="1" applyFill="1" applyBorder="1" applyAlignment="1">
      <alignment vertical="center"/>
    </xf>
    <xf numFmtId="0" fontId="19" fillId="0" borderId="0" xfId="12" applyFont="1" applyFill="1" applyBorder="1" applyAlignment="1">
      <alignment horizontal="center" vertical="center"/>
    </xf>
    <xf numFmtId="49" fontId="10" fillId="0" borderId="0" xfId="12" applyNumberFormat="1" applyFont="1" applyFill="1" applyAlignment="1">
      <alignment horizontal="center" vertical="center"/>
    </xf>
    <xf numFmtId="0" fontId="22" fillId="0" borderId="0" xfId="12" applyFont="1" applyFill="1" applyBorder="1" applyAlignment="1">
      <alignment horizontal="center" vertical="center" wrapText="1"/>
    </xf>
    <xf numFmtId="0" fontId="15" fillId="0" borderId="0" xfId="12" applyFont="1" applyFill="1" applyBorder="1" applyAlignment="1">
      <alignment horizontal="center" vertical="center" wrapText="1"/>
    </xf>
    <xf numFmtId="177" fontId="10" fillId="0" borderId="0" xfId="12" applyNumberFormat="1" applyFont="1" applyFill="1" applyAlignment="1">
      <alignment horizontal="center" vertical="center"/>
    </xf>
    <xf numFmtId="177" fontId="10" fillId="0" borderId="0" xfId="12" applyNumberFormat="1" applyFont="1" applyFill="1" applyBorder="1" applyAlignment="1">
      <alignment horizontal="center" vertical="center"/>
    </xf>
    <xf numFmtId="177" fontId="10" fillId="0" borderId="0" xfId="12" applyNumberFormat="1" applyFont="1" applyFill="1" applyBorder="1" applyAlignment="1">
      <alignment horizontal="right" vertical="center"/>
    </xf>
    <xf numFmtId="49" fontId="10" fillId="0" borderId="5" xfId="12" applyNumberFormat="1" applyFont="1" applyFill="1" applyBorder="1" applyAlignment="1">
      <alignment horizontal="center" vertical="center"/>
    </xf>
    <xf numFmtId="49" fontId="10" fillId="0" borderId="0" xfId="12" applyNumberFormat="1" applyFont="1" applyFill="1" applyBorder="1" applyAlignment="1">
      <alignment horizontal="center" vertical="center"/>
    </xf>
    <xf numFmtId="0" fontId="29" fillId="0" borderId="2" xfId="12" applyFont="1" applyFill="1" applyBorder="1" applyAlignment="1">
      <alignment horizontal="center" vertical="center" wrapText="1"/>
    </xf>
    <xf numFmtId="0" fontId="60" fillId="0" borderId="0" xfId="12" applyFont="1" applyFill="1" applyAlignment="1">
      <alignment vertical="center" wrapText="1" readingOrder="2"/>
    </xf>
    <xf numFmtId="49" fontId="48" fillId="0" borderId="0" xfId="12" applyNumberFormat="1" applyFont="1" applyFill="1" applyAlignment="1">
      <alignment horizontal="center" vertical="center"/>
    </xf>
    <xf numFmtId="49" fontId="60" fillId="0" borderId="0" xfId="12" applyNumberFormat="1" applyFont="1" applyFill="1" applyAlignment="1">
      <alignment vertical="center" wrapText="1" readingOrder="2"/>
    </xf>
    <xf numFmtId="49" fontId="60" fillId="0" borderId="0" xfId="12" applyNumberFormat="1" applyFont="1" applyFill="1" applyAlignment="1">
      <alignment horizontal="center" vertical="center" wrapText="1" readingOrder="2"/>
    </xf>
    <xf numFmtId="49" fontId="48" fillId="0" borderId="0" xfId="12" applyNumberFormat="1" applyFont="1" applyFill="1" applyAlignment="1">
      <alignment vertical="center"/>
    </xf>
    <xf numFmtId="0" fontId="48" fillId="0" borderId="0" xfId="12" applyFont="1" applyFill="1" applyAlignment="1">
      <alignment horizontal="center" vertical="center" wrapText="1" readingOrder="2"/>
    </xf>
    <xf numFmtId="49" fontId="49" fillId="0" borderId="0" xfId="0" applyNumberFormat="1" applyFont="1" applyFill="1" applyAlignment="1">
      <alignment horizontal="right" vertical="top" readingOrder="2"/>
    </xf>
    <xf numFmtId="49" fontId="49" fillId="0" borderId="0" xfId="0" applyNumberFormat="1" applyFont="1" applyFill="1" applyAlignment="1">
      <alignment vertical="top"/>
    </xf>
    <xf numFmtId="0" fontId="46" fillId="0" borderId="0" xfId="0" applyFont="1" applyFill="1" applyAlignment="1">
      <alignment vertical="center"/>
    </xf>
    <xf numFmtId="3" fontId="46" fillId="0" borderId="0" xfId="0" applyNumberFormat="1" applyFont="1" applyFill="1" applyAlignment="1">
      <alignment horizontal="center" vertical="center"/>
    </xf>
    <xf numFmtId="180" fontId="46" fillId="0" borderId="0" xfId="0" applyNumberFormat="1" applyFont="1" applyFill="1" applyAlignment="1">
      <alignment vertical="center"/>
    </xf>
    <xf numFmtId="0" fontId="49" fillId="0" borderId="0" xfId="11" applyFont="1" applyFill="1" applyAlignment="1">
      <alignment vertical="top" wrapText="1" readingOrder="2"/>
    </xf>
    <xf numFmtId="0" fontId="46" fillId="0" borderId="0" xfId="11" applyFont="1" applyFill="1" applyAlignment="1">
      <alignment vertical="top" wrapText="1" readingOrder="2"/>
    </xf>
    <xf numFmtId="0" fontId="46" fillId="0" borderId="0" xfId="11" applyFont="1" applyFill="1" applyAlignment="1">
      <alignment vertical="top" readingOrder="2"/>
    </xf>
    <xf numFmtId="0" fontId="49" fillId="0" borderId="0" xfId="11" applyFont="1" applyFill="1"/>
    <xf numFmtId="3" fontId="27" fillId="0" borderId="2" xfId="0" applyNumberFormat="1" applyFont="1" applyFill="1" applyBorder="1" applyAlignment="1">
      <alignment horizontal="center" vertical="center" wrapText="1"/>
    </xf>
    <xf numFmtId="0" fontId="49" fillId="0" borderId="0" xfId="11" applyFont="1" applyFill="1" applyBorder="1" applyAlignment="1">
      <alignment horizontal="center" vertical="center"/>
    </xf>
    <xf numFmtId="0" fontId="46" fillId="0" borderId="0" xfId="11" applyFont="1" applyFill="1"/>
    <xf numFmtId="0" fontId="46" fillId="0" borderId="0" xfId="11" applyFont="1" applyFill="1" applyAlignment="1">
      <alignment horizontal="center" vertical="center"/>
    </xf>
    <xf numFmtId="0" fontId="46" fillId="0" borderId="0" xfId="11" applyFont="1" applyFill="1" applyBorder="1" applyAlignment="1">
      <alignment horizontal="center" vertical="center"/>
    </xf>
    <xf numFmtId="49" fontId="46" fillId="0" borderId="0" xfId="1" applyNumberFormat="1" applyFont="1" applyFill="1" applyAlignment="1">
      <alignment horizontal="center" vertical="center" wrapText="1" readingOrder="1"/>
    </xf>
    <xf numFmtId="49" fontId="46" fillId="0" borderId="0" xfId="11" applyNumberFormat="1" applyFont="1" applyFill="1" applyBorder="1" applyAlignment="1">
      <alignment horizontal="center"/>
    </xf>
    <xf numFmtId="49" fontId="49" fillId="0" borderId="5" xfId="17" applyNumberFormat="1" applyFont="1" applyFill="1" applyBorder="1" applyAlignment="1">
      <alignment horizontal="center" vertical="center"/>
    </xf>
    <xf numFmtId="49" fontId="49" fillId="0" borderId="0" xfId="17" applyNumberFormat="1" applyFont="1" applyFill="1" applyAlignment="1">
      <alignment horizontal="center" vertical="center"/>
    </xf>
    <xf numFmtId="49" fontId="49" fillId="0" borderId="0" xfId="17" applyNumberFormat="1" applyFont="1" applyFill="1" applyBorder="1" applyAlignment="1">
      <alignment horizontal="center" vertical="center"/>
    </xf>
    <xf numFmtId="0" fontId="18" fillId="0" borderId="0" xfId="0" applyFont="1" applyFill="1" applyAlignment="1">
      <alignment horizontal="center"/>
    </xf>
    <xf numFmtId="49" fontId="15" fillId="0" borderId="0" xfId="0" applyNumberFormat="1" applyFont="1" applyFill="1" applyAlignment="1">
      <alignment horizontal="left" vertical="center"/>
    </xf>
    <xf numFmtId="0" fontId="8" fillId="0" borderId="3" xfId="0" applyFont="1" applyFill="1" applyBorder="1" applyAlignment="1">
      <alignment horizontal="center" vertical="center" readingOrder="2"/>
    </xf>
    <xf numFmtId="0" fontId="8" fillId="0" borderId="2" xfId="0" applyFont="1" applyFill="1" applyBorder="1" applyAlignment="1">
      <alignment vertical="center"/>
    </xf>
    <xf numFmtId="0" fontId="8" fillId="0" borderId="2" xfId="0" applyFont="1" applyFill="1" applyBorder="1" applyAlignment="1">
      <alignment horizontal="justify" vertical="center" wrapText="1" readingOrder="2"/>
    </xf>
    <xf numFmtId="0" fontId="30" fillId="0" borderId="0" xfId="0" applyFont="1" applyFill="1" applyBorder="1" applyAlignment="1">
      <alignment horizontal="center" vertical="center" wrapText="1" readingOrder="2"/>
    </xf>
    <xf numFmtId="0" fontId="48" fillId="0" borderId="0" xfId="12" applyFont="1" applyFill="1" applyAlignment="1">
      <alignment horizontal="right" vertical="center" wrapText="1" readingOrder="2"/>
    </xf>
    <xf numFmtId="174" fontId="8" fillId="0" borderId="0" xfId="9" applyNumberFormat="1" applyFont="1" applyFill="1" applyBorder="1" applyAlignment="1">
      <alignment horizontal="right" vertical="center"/>
    </xf>
    <xf numFmtId="0" fontId="32" fillId="0" borderId="0" xfId="0" applyFont="1" applyFill="1" applyBorder="1" applyAlignment="1">
      <alignment horizontal="center" vertical="center" wrapText="1" readingOrder="2"/>
    </xf>
    <xf numFmtId="0" fontId="19" fillId="0" borderId="2" xfId="16" applyFont="1" applyFill="1" applyBorder="1" applyAlignment="1">
      <alignment horizontal="center" vertical="center" wrapText="1" readingOrder="2"/>
    </xf>
    <xf numFmtId="166" fontId="46" fillId="0" borderId="0" xfId="1" applyNumberFormat="1" applyFont="1" applyFill="1" applyBorder="1" applyAlignment="1">
      <alignment horizontal="center" vertical="center"/>
    </xf>
    <xf numFmtId="0" fontId="19" fillId="0" borderId="0" xfId="16" applyFont="1" applyFill="1" applyBorder="1" applyAlignment="1">
      <alignment vertical="center" wrapText="1" readingOrder="2"/>
    </xf>
    <xf numFmtId="166" fontId="48" fillId="0" borderId="0" xfId="1" applyNumberFormat="1" applyFont="1" applyFill="1" applyBorder="1" applyAlignment="1">
      <alignment horizontal="center" vertical="center"/>
    </xf>
    <xf numFmtId="49" fontId="8" fillId="0" borderId="10" xfId="1" applyNumberFormat="1" applyFont="1" applyFill="1" applyBorder="1" applyAlignment="1">
      <alignment horizontal="center" vertical="center" wrapText="1" readingOrder="2"/>
    </xf>
    <xf numFmtId="49" fontId="8" fillId="0" borderId="1" xfId="1" applyNumberFormat="1" applyFont="1" applyFill="1" applyBorder="1" applyAlignment="1">
      <alignment horizontal="center" vertical="center" wrapText="1" readingOrder="2"/>
    </xf>
    <xf numFmtId="166" fontId="46" fillId="0" borderId="0" xfId="0" applyNumberFormat="1" applyFont="1" applyFill="1" applyBorder="1" applyAlignment="1">
      <alignment horizontal="right" vertical="center"/>
    </xf>
    <xf numFmtId="166" fontId="8" fillId="0" borderId="0" xfId="1" applyNumberFormat="1" applyFont="1" applyFill="1" applyBorder="1" applyAlignment="1">
      <alignment horizontal="right" vertical="center"/>
    </xf>
    <xf numFmtId="0" fontId="8" fillId="0" borderId="0" xfId="16" applyNumberFormat="1" applyFont="1" applyFill="1" applyBorder="1" applyAlignment="1">
      <alignment horizontal="center" vertical="center" wrapText="1" readingOrder="2"/>
    </xf>
    <xf numFmtId="49" fontId="16" fillId="0" borderId="0" xfId="16" applyNumberFormat="1" applyFont="1" applyFill="1" applyAlignment="1">
      <alignment horizontal="center" vertical="center"/>
    </xf>
    <xf numFmtId="0" fontId="16" fillId="0" borderId="0" xfId="16" applyFont="1" applyFill="1" applyAlignment="1">
      <alignment horizontal="right" vertical="center"/>
    </xf>
    <xf numFmtId="49" fontId="16" fillId="0" borderId="3" xfId="16" applyNumberFormat="1" applyFont="1" applyFill="1" applyBorder="1" applyAlignment="1">
      <alignment horizontal="center" vertical="center" readingOrder="2"/>
    </xf>
    <xf numFmtId="49" fontId="16" fillId="0" borderId="0" xfId="0" applyNumberFormat="1" applyFont="1" applyFill="1" applyAlignment="1">
      <alignment horizontal="left" vertical="top" wrapText="1" readingOrder="2"/>
    </xf>
    <xf numFmtId="0" fontId="16" fillId="0" borderId="0" xfId="0" applyFont="1" applyFill="1" applyBorder="1" applyAlignment="1">
      <alignment horizontal="right" vertical="top" readingOrder="2"/>
    </xf>
    <xf numFmtId="0" fontId="10" fillId="0" borderId="0" xfId="0" applyFont="1" applyFill="1" applyBorder="1" applyAlignment="1">
      <alignment vertical="top"/>
    </xf>
    <xf numFmtId="0" fontId="10" fillId="0" borderId="0" xfId="0" applyFont="1" applyFill="1"/>
    <xf numFmtId="0" fontId="8" fillId="0" borderId="0" xfId="0" applyFont="1" applyFill="1" applyBorder="1" applyAlignment="1">
      <alignment horizontal="center" vertical="top"/>
    </xf>
    <xf numFmtId="0" fontId="8" fillId="0" borderId="2" xfId="0" applyFont="1" applyFill="1" applyBorder="1" applyAlignment="1">
      <alignment horizontal="center" vertical="top"/>
    </xf>
    <xf numFmtId="0" fontId="18" fillId="0" borderId="0" xfId="0" applyFont="1" applyFill="1" applyBorder="1" applyAlignment="1">
      <alignment horizontal="center"/>
    </xf>
    <xf numFmtId="49" fontId="8" fillId="0" borderId="0" xfId="0" applyNumberFormat="1" applyFont="1" applyFill="1" applyBorder="1" applyAlignment="1">
      <alignment horizontal="right" vertical="top" wrapText="1" readingOrder="2"/>
    </xf>
    <xf numFmtId="0" fontId="9" fillId="0" borderId="0" xfId="0" applyFont="1" applyFill="1" applyBorder="1" applyAlignment="1">
      <alignment horizontal="right" readingOrder="2"/>
    </xf>
    <xf numFmtId="0" fontId="15" fillId="0" borderId="0" xfId="0" applyFont="1" applyFill="1" applyBorder="1"/>
    <xf numFmtId="0" fontId="9" fillId="0" borderId="0" xfId="0" applyFont="1" applyFill="1" applyBorder="1" applyAlignment="1">
      <alignment horizontal="center" vertical="top" readingOrder="2"/>
    </xf>
    <xf numFmtId="0" fontId="8" fillId="0" borderId="0" xfId="0" applyFont="1" applyFill="1" applyBorder="1" applyAlignment="1">
      <alignment horizontal="center" vertical="top" readingOrder="2"/>
    </xf>
    <xf numFmtId="0" fontId="16" fillId="0" borderId="0" xfId="0" applyFont="1" applyFill="1" applyAlignment="1">
      <alignment vertical="center" readingOrder="2"/>
    </xf>
    <xf numFmtId="49" fontId="8" fillId="0" borderId="4" xfId="0" applyNumberFormat="1" applyFont="1" applyFill="1" applyBorder="1" applyAlignment="1">
      <alignment horizontal="center" vertical="center" readingOrder="2"/>
    </xf>
    <xf numFmtId="0" fontId="15" fillId="0" borderId="0" xfId="0" applyFont="1" applyFill="1" applyAlignment="1">
      <alignment horizontal="right" vertical="center" readingOrder="2"/>
    </xf>
    <xf numFmtId="0" fontId="8" fillId="0" borderId="0" xfId="16" quotePrefix="1" applyFont="1" applyFill="1" applyAlignment="1">
      <alignment vertical="center" readingOrder="2"/>
    </xf>
    <xf numFmtId="49" fontId="9" fillId="0" borderId="0" xfId="0" applyNumberFormat="1" applyFont="1" applyFill="1" applyAlignment="1">
      <alignment horizontal="center" vertical="top" wrapText="1" readingOrder="2"/>
    </xf>
    <xf numFmtId="0" fontId="9" fillId="0" borderId="0" xfId="0" applyFont="1" applyFill="1" applyBorder="1" applyAlignment="1">
      <alignment vertical="center" readingOrder="2"/>
    </xf>
    <xf numFmtId="0" fontId="36" fillId="0" borderId="0" xfId="0" applyFont="1" applyFill="1" applyBorder="1" applyAlignment="1">
      <alignment vertical="center" readingOrder="2"/>
    </xf>
    <xf numFmtId="0" fontId="37" fillId="0" borderId="0" xfId="0" applyFont="1" applyFill="1"/>
    <xf numFmtId="0" fontId="38" fillId="0" borderId="0" xfId="0" applyFont="1" applyFill="1" applyBorder="1" applyAlignment="1">
      <alignment horizontal="center" vertical="center" readingOrder="2"/>
    </xf>
    <xf numFmtId="0" fontId="37" fillId="0" borderId="0" xfId="0" applyFont="1" applyFill="1" applyBorder="1"/>
    <xf numFmtId="0" fontId="36" fillId="0" borderId="0" xfId="0" applyFont="1" applyFill="1" applyBorder="1"/>
    <xf numFmtId="0" fontId="61" fillId="0" borderId="0" xfId="0" applyNumberFormat="1" applyFont="1" applyFill="1" applyBorder="1" applyAlignment="1">
      <alignment vertical="distributed" wrapText="1"/>
    </xf>
    <xf numFmtId="0" fontId="61" fillId="0" borderId="0" xfId="0" applyFont="1" applyFill="1" applyBorder="1"/>
    <xf numFmtId="0" fontId="61" fillId="0" borderId="0" xfId="0" applyFont="1" applyFill="1" applyBorder="1" applyAlignment="1">
      <alignment horizontal="center" vertical="center"/>
    </xf>
    <xf numFmtId="0" fontId="37" fillId="0" borderId="0" xfId="0" applyFont="1" applyFill="1" applyAlignment="1">
      <alignment horizontal="center" vertical="center"/>
    </xf>
    <xf numFmtId="0" fontId="36" fillId="0" borderId="0" xfId="0" applyFont="1" applyAlignment="1">
      <alignment horizontal="justify" vertical="center" readingOrder="2"/>
    </xf>
    <xf numFmtId="0" fontId="61" fillId="0" borderId="0" xfId="0" applyFont="1" applyFill="1" applyBorder="1" applyAlignment="1"/>
    <xf numFmtId="0" fontId="61" fillId="0" borderId="0" xfId="0" applyFont="1" applyFill="1" applyBorder="1" applyAlignment="1">
      <alignment horizontal="center" vertical="center" readingOrder="2"/>
    </xf>
    <xf numFmtId="0" fontId="61" fillId="0" borderId="0" xfId="0" applyFont="1" applyFill="1" applyBorder="1" applyAlignment="1">
      <alignment vertical="center" readingOrder="2"/>
    </xf>
    <xf numFmtId="0" fontId="37" fillId="0" borderId="0" xfId="0" applyFont="1" applyFill="1" applyBorder="1" applyAlignment="1">
      <alignment horizontal="right" vertical="center" wrapText="1"/>
    </xf>
    <xf numFmtId="0" fontId="37" fillId="0" borderId="0" xfId="0" applyFont="1" applyFill="1" applyBorder="1" applyAlignment="1">
      <alignment horizontal="center" vertical="center"/>
    </xf>
    <xf numFmtId="0" fontId="37" fillId="0" borderId="0" xfId="0" applyFont="1" applyAlignment="1">
      <alignment horizontal="right" vertical="center" wrapText="1" readingOrder="2"/>
    </xf>
    <xf numFmtId="0" fontId="9" fillId="0" borderId="0" xfId="0" applyFont="1" applyAlignment="1">
      <alignment horizontal="center" vertical="center" readingOrder="2"/>
    </xf>
    <xf numFmtId="0" fontId="37" fillId="0" borderId="0" xfId="0" applyFont="1" applyAlignment="1">
      <alignment horizontal="right" vertical="center" readingOrder="2"/>
    </xf>
    <xf numFmtId="0" fontId="57" fillId="0" borderId="0" xfId="0" applyNumberFormat="1" applyFont="1" applyFill="1" applyAlignment="1">
      <alignment horizontal="distributed" vertical="distributed" wrapText="1"/>
    </xf>
    <xf numFmtId="0" fontId="9" fillId="0" borderId="0" xfId="0" applyFont="1" applyFill="1" applyAlignment="1">
      <alignment horizontal="center" vertical="center" readingOrder="2"/>
    </xf>
    <xf numFmtId="0" fontId="57" fillId="0" borderId="0" xfId="0" applyFont="1" applyFill="1" applyAlignment="1">
      <alignment horizontal="center" vertical="center" wrapText="1"/>
    </xf>
    <xf numFmtId="0" fontId="8" fillId="0" borderId="0" xfId="0" applyFont="1" applyFill="1" applyAlignment="1">
      <alignment horizontal="center" vertical="center" readingOrder="2"/>
    </xf>
    <xf numFmtId="0" fontId="8" fillId="0" borderId="0" xfId="0" applyFont="1" applyFill="1" applyAlignment="1">
      <alignment horizontal="center" vertical="center"/>
    </xf>
    <xf numFmtId="0" fontId="13" fillId="0" borderId="0" xfId="0" applyFont="1" applyFill="1" applyAlignment="1">
      <alignment horizontal="center" vertical="center" readingOrder="2"/>
    </xf>
    <xf numFmtId="0" fontId="8" fillId="0" borderId="0" xfId="0" applyFont="1" applyAlignment="1">
      <alignment horizontal="center"/>
    </xf>
    <xf numFmtId="0" fontId="51" fillId="0" borderId="0" xfId="0" applyFont="1" applyAlignment="1">
      <alignment horizontal="center" vertical="center" readingOrder="2"/>
    </xf>
    <xf numFmtId="0" fontId="9" fillId="0" borderId="2" xfId="0" applyFont="1" applyBorder="1" applyAlignment="1">
      <alignment horizontal="center" vertical="center" wrapText="1" readingOrder="2"/>
    </xf>
    <xf numFmtId="0" fontId="9" fillId="0" borderId="0" xfId="0" applyFont="1" applyAlignment="1">
      <alignment horizontal="center" vertical="center" wrapText="1" readingOrder="2"/>
    </xf>
    <xf numFmtId="0" fontId="8" fillId="0" borderId="0" xfId="0" applyFont="1" applyAlignment="1">
      <alignment horizontal="center" vertical="center" readingOrder="2"/>
    </xf>
    <xf numFmtId="0" fontId="8" fillId="0" borderId="0" xfId="0" applyFont="1" applyFill="1" applyAlignment="1">
      <alignment horizontal="right" vertical="top" wrapText="1" readingOrder="2"/>
    </xf>
    <xf numFmtId="0" fontId="9" fillId="0" borderId="0" xfId="0" applyFont="1" applyFill="1" applyAlignment="1">
      <alignment horizontal="center" vertical="center" wrapText="1" readingOrder="2"/>
    </xf>
    <xf numFmtId="0" fontId="32" fillId="0" borderId="0" xfId="0" applyFont="1" applyFill="1" applyAlignment="1">
      <alignment horizontal="right" vertical="center" wrapText="1" readingOrder="2"/>
    </xf>
    <xf numFmtId="0" fontId="8" fillId="0" borderId="0" xfId="0" applyFont="1" applyFill="1" applyAlignment="1">
      <alignment horizontal="right" vertical="center" wrapText="1" readingOrder="2"/>
    </xf>
    <xf numFmtId="0" fontId="8" fillId="0" borderId="0" xfId="0" applyFont="1" applyFill="1" applyAlignment="1">
      <alignment horizontal="left" vertical="center"/>
    </xf>
    <xf numFmtId="0" fontId="9" fillId="0" borderId="0" xfId="0" applyFont="1" applyFill="1" applyAlignment="1">
      <alignment horizontal="center" vertical="center"/>
    </xf>
    <xf numFmtId="0" fontId="19" fillId="0" borderId="0" xfId="0" applyFont="1" applyFill="1" applyAlignment="1">
      <alignment horizontal="center" vertical="top"/>
    </xf>
    <xf numFmtId="0" fontId="49" fillId="0" borderId="0" xfId="0" applyFont="1" applyFill="1" applyAlignment="1">
      <alignment horizontal="center" vertical="center" readingOrder="2"/>
    </xf>
    <xf numFmtId="0" fontId="49" fillId="0" borderId="0" xfId="0" applyFont="1" applyFill="1" applyAlignment="1">
      <alignment horizontal="center"/>
    </xf>
    <xf numFmtId="0" fontId="9" fillId="0" borderId="0" xfId="0" applyNumberFormat="1" applyFont="1" applyFill="1" applyBorder="1" applyAlignment="1">
      <alignment horizontal="center" readingOrder="2"/>
    </xf>
    <xf numFmtId="177" fontId="8" fillId="0" borderId="0" xfId="0" applyNumberFormat="1" applyFont="1" applyFill="1" applyAlignment="1">
      <alignment horizontal="center" vertical="center" readingOrder="2"/>
    </xf>
    <xf numFmtId="0" fontId="9" fillId="0" borderId="0" xfId="0" applyFont="1" applyFill="1" applyAlignment="1">
      <alignment horizontal="center"/>
    </xf>
    <xf numFmtId="0" fontId="49" fillId="0" borderId="0" xfId="16" applyFont="1" applyFill="1" applyAlignment="1">
      <alignment horizontal="right" readingOrder="2"/>
    </xf>
    <xf numFmtId="0" fontId="8" fillId="0" borderId="0" xfId="0" applyFont="1" applyFill="1" applyAlignment="1">
      <alignment horizontal="left" vertical="distributed" readingOrder="2"/>
    </xf>
    <xf numFmtId="0" fontId="8" fillId="0" borderId="0" xfId="16" applyFont="1" applyFill="1" applyAlignment="1">
      <alignment horizontal="right" vertical="center" wrapText="1" readingOrder="2"/>
    </xf>
    <xf numFmtId="0" fontId="46" fillId="0" borderId="0" xfId="16" applyFont="1" applyFill="1" applyAlignment="1">
      <alignment horizontal="right" vertical="center" wrapText="1" readingOrder="2"/>
    </xf>
    <xf numFmtId="0" fontId="8" fillId="0" borderId="0" xfId="16" applyFont="1" applyFill="1" applyAlignment="1">
      <alignment horizontal="center" vertical="center" wrapText="1" readingOrder="2"/>
    </xf>
    <xf numFmtId="0" fontId="46" fillId="0" borderId="0" xfId="16" applyFont="1" applyFill="1" applyAlignment="1">
      <alignment horizontal="right" vertical="center" wrapText="1"/>
    </xf>
    <xf numFmtId="0" fontId="8" fillId="0" borderId="0" xfId="16" applyFont="1" applyFill="1" applyAlignment="1">
      <alignment horizontal="right" vertical="distributed" wrapText="1" readingOrder="2"/>
    </xf>
    <xf numFmtId="0" fontId="9" fillId="0" borderId="0" xfId="16" applyFont="1" applyFill="1" applyAlignment="1">
      <alignment horizontal="center" vertical="center" readingOrder="2"/>
    </xf>
    <xf numFmtId="0" fontId="8" fillId="0" borderId="0" xfId="16" applyFont="1" applyFill="1" applyAlignment="1">
      <alignment horizontal="right" vertical="top" wrapText="1" readingOrder="2"/>
    </xf>
    <xf numFmtId="0" fontId="8" fillId="0" borderId="0" xfId="16" applyFont="1" applyFill="1" applyAlignment="1">
      <alignment horizontal="distributed" vertical="distributed" wrapText="1" readingOrder="2"/>
    </xf>
    <xf numFmtId="0" fontId="11" fillId="0" borderId="0" xfId="16" applyFont="1" applyFill="1" applyBorder="1" applyAlignment="1">
      <alignment horizontal="right" readingOrder="2"/>
    </xf>
    <xf numFmtId="0" fontId="46" fillId="0" borderId="0" xfId="16" applyFont="1" applyFill="1" applyBorder="1" applyAlignment="1">
      <alignment horizontal="right" readingOrder="2"/>
    </xf>
    <xf numFmtId="0" fontId="25" fillId="0" borderId="2" xfId="16" applyFont="1" applyFill="1" applyBorder="1" applyAlignment="1">
      <alignment horizontal="center" vertical="center" wrapText="1" readingOrder="2"/>
    </xf>
    <xf numFmtId="0" fontId="8" fillId="0" borderId="0" xfId="16" applyFont="1" applyFill="1" applyAlignment="1">
      <alignment horizontal="center" vertical="center"/>
    </xf>
    <xf numFmtId="0" fontId="19" fillId="0" borderId="2" xfId="16" applyFont="1" applyFill="1" applyBorder="1" applyAlignment="1">
      <alignment horizontal="center" vertical="center" wrapText="1" readingOrder="2"/>
    </xf>
    <xf numFmtId="0" fontId="15" fillId="0" borderId="0" xfId="16" applyFont="1" applyFill="1" applyAlignment="1">
      <alignment horizontal="center" vertical="center" wrapText="1" readingOrder="2"/>
    </xf>
    <xf numFmtId="0" fontId="9" fillId="0" borderId="0" xfId="0" applyFont="1" applyFill="1" applyBorder="1" applyAlignment="1">
      <alignment horizontal="right" vertical="center" wrapText="1" readingOrder="2"/>
    </xf>
    <xf numFmtId="0" fontId="8" fillId="0" borderId="2" xfId="0" applyFont="1" applyFill="1" applyBorder="1" applyAlignment="1">
      <alignment horizontal="center" vertical="center" wrapText="1" readingOrder="2"/>
    </xf>
    <xf numFmtId="166" fontId="8" fillId="0" borderId="0" xfId="1" applyNumberFormat="1" applyFont="1" applyFill="1" applyAlignment="1">
      <alignment horizontal="center" vertical="center"/>
    </xf>
    <xf numFmtId="0" fontId="8" fillId="0" borderId="2" xfId="1" applyNumberFormat="1" applyFont="1" applyFill="1" applyBorder="1" applyAlignment="1">
      <alignment horizontal="center" vertical="center"/>
    </xf>
    <xf numFmtId="0" fontId="8" fillId="0" borderId="0" xfId="0" applyFont="1" applyFill="1" applyBorder="1" applyAlignment="1">
      <alignment horizontal="right" vertical="center" wrapText="1" readingOrder="2"/>
    </xf>
    <xf numFmtId="0" fontId="9" fillId="0" borderId="0" xfId="0" applyFont="1" applyFill="1" applyAlignment="1">
      <alignment horizontal="right" vertical="center" wrapText="1" readingOrder="2"/>
    </xf>
    <xf numFmtId="0" fontId="8" fillId="0" borderId="2" xfId="1" applyNumberFormat="1" applyFont="1" applyFill="1" applyBorder="1" applyAlignment="1">
      <alignment horizontal="center" vertical="center" wrapText="1" readingOrder="2"/>
    </xf>
    <xf numFmtId="170" fontId="8" fillId="0" borderId="0" xfId="14" applyNumberFormat="1" applyFont="1" applyFill="1" applyAlignment="1">
      <alignment horizontal="right" vertical="center"/>
    </xf>
    <xf numFmtId="0" fontId="8" fillId="0" borderId="0" xfId="0" applyFont="1" applyFill="1" applyAlignment="1">
      <alignment horizontal="center"/>
    </xf>
    <xf numFmtId="49" fontId="8" fillId="0" borderId="0" xfId="1" applyNumberFormat="1" applyFont="1" applyFill="1" applyAlignment="1">
      <alignment horizontal="center"/>
    </xf>
    <xf numFmtId="0" fontId="8" fillId="0" borderId="3" xfId="0" applyFont="1" applyFill="1" applyBorder="1" applyAlignment="1">
      <alignment horizontal="center" wrapText="1"/>
    </xf>
    <xf numFmtId="0" fontId="8" fillId="0" borderId="3" xfId="0" applyFont="1" applyFill="1" applyBorder="1" applyAlignment="1">
      <alignment horizontal="center"/>
    </xf>
    <xf numFmtId="166" fontId="8" fillId="0" borderId="0" xfId="1" applyNumberFormat="1" applyFont="1" applyFill="1" applyAlignment="1">
      <alignment horizontal="center"/>
    </xf>
    <xf numFmtId="0" fontId="8" fillId="0" borderId="0" xfId="0" applyFont="1" applyFill="1" applyAlignment="1">
      <alignment horizontal="center" vertical="center" wrapText="1"/>
    </xf>
    <xf numFmtId="16" fontId="8" fillId="0" borderId="0" xfId="0" applyNumberFormat="1" applyFont="1" applyFill="1" applyAlignment="1">
      <alignment horizontal="right" vertical="center" wrapText="1" readingOrder="2"/>
    </xf>
    <xf numFmtId="49" fontId="8" fillId="0" borderId="5" xfId="1" applyNumberFormat="1" applyFont="1" applyFill="1" applyBorder="1" applyAlignment="1">
      <alignment horizontal="center"/>
    </xf>
    <xf numFmtId="0" fontId="8" fillId="0" borderId="2" xfId="0" applyFont="1" applyFill="1" applyBorder="1" applyAlignment="1">
      <alignment horizontal="center"/>
    </xf>
    <xf numFmtId="0" fontId="8" fillId="0" borderId="0" xfId="0" applyFont="1" applyFill="1" applyAlignment="1">
      <alignment horizontal="right" vertical="center" readingOrder="2"/>
    </xf>
    <xf numFmtId="0" fontId="30" fillId="0" borderId="0" xfId="0" applyFont="1" applyFill="1" applyAlignment="1">
      <alignment horizontal="right" vertical="center" readingOrder="2"/>
    </xf>
    <xf numFmtId="0" fontId="8" fillId="0" borderId="2" xfId="0" applyFont="1" applyFill="1" applyBorder="1" applyAlignment="1">
      <alignment horizontal="center" vertical="center" readingOrder="2"/>
    </xf>
    <xf numFmtId="49" fontId="15" fillId="0" borderId="0" xfId="0" applyNumberFormat="1" applyFont="1" applyFill="1" applyAlignment="1">
      <alignment horizontal="right" vertical="center" wrapText="1"/>
    </xf>
    <xf numFmtId="0" fontId="9" fillId="0" borderId="0" xfId="0" applyFont="1" applyFill="1" applyAlignment="1">
      <alignment horizontal="right" vertical="center" readingOrder="2"/>
    </xf>
    <xf numFmtId="0" fontId="8" fillId="0" borderId="0" xfId="0" applyFont="1" applyFill="1" applyBorder="1" applyAlignment="1">
      <alignment horizontal="center" vertical="center" wrapText="1" readingOrder="2"/>
    </xf>
    <xf numFmtId="3" fontId="8" fillId="0" borderId="0" xfId="0" applyNumberFormat="1" applyFont="1" applyFill="1" applyBorder="1" applyAlignment="1">
      <alignment horizontal="center" vertical="center" wrapText="1" readingOrder="2"/>
    </xf>
    <xf numFmtId="0" fontId="8" fillId="0" borderId="0" xfId="0" applyFont="1" applyFill="1" applyAlignment="1">
      <alignment horizontal="center" vertical="center" wrapText="1" readingOrder="2"/>
    </xf>
    <xf numFmtId="0" fontId="8" fillId="0" borderId="0" xfId="0" applyFont="1" applyFill="1" applyAlignment="1">
      <alignment horizontal="distributed" vertical="distributed" wrapText="1" readingOrder="2"/>
    </xf>
    <xf numFmtId="0" fontId="8" fillId="0" borderId="0" xfId="0" applyFont="1" applyFill="1" applyAlignment="1">
      <alignment horizontal="right" vertical="center" wrapText="1"/>
    </xf>
    <xf numFmtId="0" fontId="8" fillId="0" borderId="0" xfId="0" applyFont="1" applyFill="1" applyAlignment="1">
      <alignment horizontal="center" readingOrder="2"/>
    </xf>
    <xf numFmtId="0" fontId="8" fillId="0" borderId="0" xfId="0" applyNumberFormat="1" applyFont="1" applyFill="1" applyAlignment="1">
      <alignment horizontal="distributed" vertical="top" wrapText="1" readingOrder="2"/>
    </xf>
    <xf numFmtId="0" fontId="8" fillId="0"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43" fillId="0" borderId="0" xfId="0" applyFont="1" applyFill="1" applyAlignment="1">
      <alignment horizontal="center" vertical="center" readingOrder="2"/>
    </xf>
    <xf numFmtId="0" fontId="9" fillId="0" borderId="0" xfId="16" applyFont="1" applyFill="1" applyBorder="1" applyAlignment="1">
      <alignment horizontal="center" vertical="center" readingOrder="2"/>
    </xf>
    <xf numFmtId="0" fontId="9" fillId="0" borderId="2" xfId="16" applyFont="1" applyFill="1" applyBorder="1" applyAlignment="1">
      <alignment horizontal="center" vertical="center" readingOrder="2"/>
    </xf>
    <xf numFmtId="0" fontId="16" fillId="0" borderId="2" xfId="16" applyFont="1" applyFill="1" applyBorder="1" applyAlignment="1">
      <alignment horizontal="center" vertical="center"/>
    </xf>
    <xf numFmtId="0" fontId="9" fillId="0" borderId="2" xfId="16" applyFont="1" applyFill="1" applyBorder="1" applyAlignment="1">
      <alignment horizontal="center" vertical="center"/>
    </xf>
    <xf numFmtId="49" fontId="8" fillId="0" borderId="0" xfId="16" applyNumberFormat="1" applyFont="1" applyFill="1" applyAlignment="1">
      <alignment horizontal="right" vertical="distributed" wrapText="1" readingOrder="2"/>
    </xf>
    <xf numFmtId="0" fontId="9" fillId="0" borderId="2" xfId="16" applyNumberFormat="1" applyFont="1" applyFill="1" applyBorder="1" applyAlignment="1">
      <alignment horizontal="center" vertical="center" readingOrder="2"/>
    </xf>
    <xf numFmtId="0" fontId="9" fillId="0" borderId="2" xfId="16" applyNumberFormat="1" applyFont="1" applyFill="1" applyBorder="1" applyAlignment="1">
      <alignment horizontal="center" vertical="center" wrapText="1" readingOrder="2"/>
    </xf>
    <xf numFmtId="0" fontId="62" fillId="0" borderId="0" xfId="12" applyFont="1" applyFill="1" applyBorder="1" applyAlignment="1">
      <alignment horizontal="center" vertical="center" wrapText="1"/>
    </xf>
    <xf numFmtId="0" fontId="10" fillId="0" borderId="0" xfId="12" applyFont="1" applyFill="1" applyAlignment="1">
      <alignment horizontal="right" vertical="top" wrapText="1" readingOrder="2"/>
    </xf>
    <xf numFmtId="0" fontId="16" fillId="0" borderId="0" xfId="12" applyFont="1" applyFill="1" applyAlignment="1">
      <alignment horizontal="right" vertical="center" readingOrder="2"/>
    </xf>
    <xf numFmtId="0" fontId="48" fillId="0" borderId="0" xfId="12" applyFont="1" applyFill="1" applyAlignment="1">
      <alignment horizontal="right" vertical="center" wrapText="1" readingOrder="2"/>
    </xf>
    <xf numFmtId="177" fontId="15" fillId="0" borderId="0" xfId="12" applyNumberFormat="1" applyFont="1" applyFill="1" applyBorder="1" applyAlignment="1">
      <alignment horizontal="right" vertical="center" wrapText="1" readingOrder="2"/>
    </xf>
    <xf numFmtId="0" fontId="10" fillId="0" borderId="0" xfId="12" applyFont="1" applyFill="1" applyAlignment="1">
      <alignment horizontal="center" vertical="center"/>
    </xf>
    <xf numFmtId="0" fontId="46" fillId="0" borderId="0" xfId="11" applyFont="1" applyFill="1" applyAlignment="1">
      <alignment horizontal="right" vertical="top" wrapText="1" readingOrder="2"/>
    </xf>
    <xf numFmtId="0" fontId="46" fillId="0" borderId="0" xfId="11" applyFont="1" applyFill="1" applyAlignment="1">
      <alignment horizontal="center" vertical="top" readingOrder="2"/>
    </xf>
    <xf numFmtId="0" fontId="49" fillId="0" borderId="0" xfId="11" applyFont="1" applyFill="1" applyAlignment="1">
      <alignment horizontal="right" vertical="top" wrapText="1" readingOrder="2"/>
    </xf>
    <xf numFmtId="0" fontId="46" fillId="0" borderId="0" xfId="11" applyFont="1" applyFill="1" applyAlignment="1">
      <alignment horizontal="right" vertical="center" wrapText="1"/>
    </xf>
    <xf numFmtId="0" fontId="46" fillId="0" borderId="0" xfId="16" applyFont="1" applyFill="1" applyAlignment="1">
      <alignment horizontal="right" vertical="top" wrapText="1" readingOrder="2"/>
    </xf>
    <xf numFmtId="0" fontId="46" fillId="0" borderId="2" xfId="16" applyFont="1" applyFill="1" applyBorder="1" applyAlignment="1">
      <alignment horizontal="center" vertical="center" wrapText="1"/>
    </xf>
    <xf numFmtId="0" fontId="48" fillId="0" borderId="0" xfId="16" applyFont="1" applyFill="1" applyBorder="1" applyAlignment="1">
      <alignment horizontal="center" vertical="center" wrapText="1"/>
    </xf>
    <xf numFmtId="0" fontId="46" fillId="0" borderId="0" xfId="16" applyFont="1" applyFill="1" applyAlignment="1">
      <alignment horizontal="center" vertical="top" wrapText="1" readingOrder="2"/>
    </xf>
    <xf numFmtId="0" fontId="16" fillId="0" borderId="0" xfId="16" applyFont="1" applyFill="1" applyAlignment="1">
      <alignment horizontal="right" vertical="center" wrapText="1" readingOrder="2"/>
    </xf>
    <xf numFmtId="0" fontId="9" fillId="2" borderId="0" xfId="16" applyFont="1" applyFill="1" applyAlignment="1">
      <alignment horizontal="center" vertical="center" readingOrder="2"/>
    </xf>
    <xf numFmtId="166" fontId="8" fillId="0" borderId="12" xfId="7" applyNumberFormat="1" applyFont="1" applyFill="1" applyBorder="1" applyAlignment="1">
      <alignment horizontal="center" vertical="center"/>
    </xf>
    <xf numFmtId="166" fontId="8" fillId="0" borderId="3" xfId="7" applyNumberFormat="1" applyFont="1" applyFill="1" applyBorder="1" applyAlignment="1">
      <alignment horizontal="center" vertical="center"/>
    </xf>
    <xf numFmtId="166" fontId="8" fillId="0" borderId="13" xfId="7" applyNumberFormat="1" applyFont="1" applyFill="1" applyBorder="1" applyAlignment="1">
      <alignment horizontal="center" vertical="center"/>
    </xf>
    <xf numFmtId="0" fontId="8" fillId="0" borderId="7" xfId="16" applyFont="1" applyFill="1" applyBorder="1" applyAlignment="1">
      <alignment horizontal="center"/>
    </xf>
    <xf numFmtId="0" fontId="8" fillId="0" borderId="8" xfId="16" applyFont="1" applyFill="1" applyBorder="1" applyAlignment="1">
      <alignment horizontal="center"/>
    </xf>
    <xf numFmtId="0" fontId="8" fillId="0" borderId="8" xfId="16" applyFont="1" applyFill="1" applyBorder="1" applyAlignment="1">
      <alignment horizontal="center" vertical="center" wrapText="1"/>
    </xf>
    <xf numFmtId="0" fontId="8" fillId="0" borderId="0" xfId="16" applyFont="1" applyFill="1" applyAlignment="1">
      <alignment horizontal="right" vertical="center" readingOrder="2"/>
    </xf>
    <xf numFmtId="0" fontId="8" fillId="0" borderId="8" xfId="16" applyFont="1" applyFill="1" applyBorder="1" applyAlignment="1">
      <alignment horizontal="center" vertical="center" wrapText="1" readingOrder="2"/>
    </xf>
    <xf numFmtId="0" fontId="8" fillId="0" borderId="12" xfId="16" applyFont="1" applyFill="1" applyBorder="1" applyAlignment="1">
      <alignment horizontal="center" vertical="center" wrapText="1" readingOrder="2"/>
    </xf>
    <xf numFmtId="0" fontId="8" fillId="0" borderId="3" xfId="16" applyFont="1" applyFill="1" applyBorder="1" applyAlignment="1">
      <alignment horizontal="center" vertical="center" wrapText="1" readingOrder="2"/>
    </xf>
    <xf numFmtId="0" fontId="8" fillId="0" borderId="13" xfId="16" applyFont="1" applyFill="1" applyBorder="1" applyAlignment="1">
      <alignment horizontal="center" vertical="center" wrapText="1" readingOrder="2"/>
    </xf>
    <xf numFmtId="0" fontId="8" fillId="0" borderId="8" xfId="16" applyFont="1" applyFill="1" applyBorder="1" applyAlignment="1">
      <alignment horizontal="center" vertical="center"/>
    </xf>
    <xf numFmtId="0" fontId="8" fillId="0" borderId="8" xfId="16" applyFont="1" applyFill="1" applyBorder="1" applyAlignment="1">
      <alignment horizontal="center" vertical="center" readingOrder="2"/>
    </xf>
    <xf numFmtId="0" fontId="8" fillId="0" borderId="12" xfId="16" applyFont="1" applyFill="1" applyBorder="1" applyAlignment="1">
      <alignment horizontal="center"/>
    </xf>
    <xf numFmtId="0" fontId="8" fillId="0" borderId="3" xfId="16" applyFont="1" applyFill="1" applyBorder="1" applyAlignment="1">
      <alignment horizontal="center"/>
    </xf>
    <xf numFmtId="0" fontId="8" fillId="0" borderId="13" xfId="16" applyFont="1" applyFill="1" applyBorder="1" applyAlignment="1">
      <alignment horizontal="center"/>
    </xf>
    <xf numFmtId="166" fontId="8" fillId="0" borderId="8" xfId="7" applyNumberFormat="1" applyFont="1" applyFill="1" applyBorder="1" applyAlignment="1">
      <alignment horizontal="center" vertical="center" wrapText="1"/>
    </xf>
    <xf numFmtId="0" fontId="9" fillId="0" borderId="0" xfId="0" applyFont="1" applyFill="1" applyAlignment="1">
      <alignment horizontal="right" readingOrder="2"/>
    </xf>
    <xf numFmtId="49" fontId="8" fillId="0" borderId="0" xfId="0" applyNumberFormat="1" applyFont="1" applyFill="1" applyAlignment="1">
      <alignment horizontal="right" vertical="top" wrapText="1" readingOrder="2"/>
    </xf>
    <xf numFmtId="0" fontId="3" fillId="0" borderId="2" xfId="0" applyFont="1" applyBorder="1" applyAlignment="1">
      <alignment horizontal="center"/>
    </xf>
    <xf numFmtId="0" fontId="0" fillId="0" borderId="2" xfId="0" applyBorder="1" applyAlignment="1">
      <alignment horizontal="center"/>
    </xf>
  </cellXfs>
  <cellStyles count="18">
    <cellStyle name="Comma" xfId="1" builtinId="3"/>
    <cellStyle name="Comma 2" xfId="2" xr:uid="{00000000-0005-0000-0000-000001000000}"/>
    <cellStyle name="Comma 2 2" xfId="3" xr:uid="{00000000-0005-0000-0000-000002000000}"/>
    <cellStyle name="Comma 39" xfId="4" xr:uid="{00000000-0005-0000-0000-000003000000}"/>
    <cellStyle name="Comma 40" xfId="5" xr:uid="{00000000-0005-0000-0000-000004000000}"/>
    <cellStyle name="Comma 41" xfId="6" xr:uid="{00000000-0005-0000-0000-000005000000}"/>
    <cellStyle name="Comma 41 2" xfId="7" xr:uid="{00000000-0005-0000-0000-000006000000}"/>
    <cellStyle name="Comma 42" xfId="8" xr:uid="{00000000-0005-0000-0000-000007000000}"/>
    <cellStyle name="Comma 43" xfId="9" xr:uid="{00000000-0005-0000-0000-000008000000}"/>
    <cellStyle name="Currency 2" xfId="10" xr:uid="{00000000-0005-0000-0000-000009000000}"/>
    <cellStyle name="Normal" xfId="0" builtinId="0"/>
    <cellStyle name="Normal 2" xfId="11" xr:uid="{00000000-0005-0000-0000-00000B000000}"/>
    <cellStyle name="Normal 2 2" xfId="12" xr:uid="{00000000-0005-0000-0000-00000C000000}"/>
    <cellStyle name="Normal 2 3" xfId="13" xr:uid="{00000000-0005-0000-0000-00000D000000}"/>
    <cellStyle name="Normal 39" xfId="14" xr:uid="{00000000-0005-0000-0000-00000E000000}"/>
    <cellStyle name="Normal 40" xfId="15" xr:uid="{00000000-0005-0000-0000-00000F000000}"/>
    <cellStyle name="Normal 41" xfId="16" xr:uid="{00000000-0005-0000-0000-000010000000}"/>
    <cellStyle name="Percent"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editAs="oneCell">
    <xdr:from>
      <xdr:col>9</xdr:col>
      <xdr:colOff>268605</xdr:colOff>
      <xdr:row>1</xdr:row>
      <xdr:rowOff>0</xdr:rowOff>
    </xdr:from>
    <xdr:to>
      <xdr:col>9</xdr:col>
      <xdr:colOff>271651</xdr:colOff>
      <xdr:row>1</xdr:row>
      <xdr:rowOff>162063</xdr:rowOff>
    </xdr:to>
    <xdr:sp macro="" textlink="">
      <xdr:nvSpPr>
        <xdr:cNvPr id="2" name="Text Box 14">
          <a:extLst>
            <a:ext uri="{FF2B5EF4-FFF2-40B4-BE49-F238E27FC236}">
              <a16:creationId xmlns:a16="http://schemas.microsoft.com/office/drawing/2014/main" id="{B10C032B-4DA7-475D-878B-3FAC51E817F9}"/>
            </a:ext>
          </a:extLst>
        </xdr:cNvPr>
        <xdr:cNvSpPr txBox="1">
          <a:spLocks noChangeArrowheads="1"/>
        </xdr:cNvSpPr>
      </xdr:nvSpPr>
      <xdr:spPr bwMode="auto">
        <a:xfrm>
          <a:off x="150613874" y="180975"/>
          <a:ext cx="3046" cy="162063"/>
        </a:xfrm>
        <a:prstGeom prst="rect">
          <a:avLst/>
        </a:prstGeom>
      </xdr:spPr>
      <xdr:txBody>
        <a:bodyPr vertOverflow="clip" wrap="square" lIns="0" tIns="59436" rIns="27432" bIns="0" anchor="t" upright="1"/>
        <a:lstStyle/>
        <a:p>
          <a:pPr algn="r" rtl="0">
            <a:defRPr sz="1000"/>
          </a:pPr>
          <a:r>
            <a:rPr lang="en-US" sz="1400" b="1" i="0" u="none" strike="noStrike" baseline="0">
              <a:solidFill>
                <a:srgbClr val="000000"/>
              </a:solidFill>
              <a:cs typeface="Traffic"/>
            </a:rPr>
            <a:t> </a:t>
          </a:r>
        </a:p>
      </xdr:txBody>
    </xdr:sp>
    <xdr:clientData/>
  </xdr:twoCellAnchor>
  <xdr:twoCellAnchor editAs="oneCell">
    <xdr:from>
      <xdr:col>9</xdr:col>
      <xdr:colOff>268605</xdr:colOff>
      <xdr:row>1</xdr:row>
      <xdr:rowOff>0</xdr:rowOff>
    </xdr:from>
    <xdr:to>
      <xdr:col>9</xdr:col>
      <xdr:colOff>271651</xdr:colOff>
      <xdr:row>1</xdr:row>
      <xdr:rowOff>162063</xdr:rowOff>
    </xdr:to>
    <xdr:sp macro="" textlink="">
      <xdr:nvSpPr>
        <xdr:cNvPr id="3" name="Text Box 14">
          <a:extLst>
            <a:ext uri="{FF2B5EF4-FFF2-40B4-BE49-F238E27FC236}">
              <a16:creationId xmlns:a16="http://schemas.microsoft.com/office/drawing/2014/main" id="{A0F35CE8-FE18-4F24-8EC9-D213A08805B9}"/>
            </a:ext>
          </a:extLst>
        </xdr:cNvPr>
        <xdr:cNvSpPr txBox="1">
          <a:spLocks noChangeArrowheads="1"/>
        </xdr:cNvSpPr>
      </xdr:nvSpPr>
      <xdr:spPr bwMode="auto">
        <a:xfrm>
          <a:off x="150613874" y="180975"/>
          <a:ext cx="3046" cy="162063"/>
        </a:xfrm>
        <a:prstGeom prst="rect">
          <a:avLst/>
        </a:prstGeom>
      </xdr:spPr>
      <xdr:txBody>
        <a:bodyPr vertOverflow="clip" wrap="square" lIns="0" tIns="59436" rIns="27432" bIns="0" anchor="t" upright="1"/>
        <a:lstStyle/>
        <a:p>
          <a:pPr algn="r" rtl="0">
            <a:defRPr sz="1000"/>
          </a:pPr>
          <a:r>
            <a:rPr lang="en-US" sz="1400" b="1" i="0" u="none" strike="noStrike" baseline="0">
              <a:solidFill>
                <a:srgbClr val="000000"/>
              </a:solidFill>
              <a:cs typeface="Traffic"/>
            </a:rPr>
            <a:t>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22</xdr:col>
      <xdr:colOff>0</xdr:colOff>
      <xdr:row>4</xdr:row>
      <xdr:rowOff>0</xdr:rowOff>
    </xdr:from>
    <xdr:ext cx="65" cy="172227"/>
    <xdr:sp macro="" textlink="">
      <xdr:nvSpPr>
        <xdr:cNvPr id="2" name="TextBox 1">
          <a:extLst>
            <a:ext uri="{FF2B5EF4-FFF2-40B4-BE49-F238E27FC236}">
              <a16:creationId xmlns:a16="http://schemas.microsoft.com/office/drawing/2014/main" id="{0E86A50B-B36F-492F-86E8-4F8E933BB7A6}"/>
            </a:ext>
          </a:extLst>
        </xdr:cNvPr>
        <xdr:cNvSpPr txBox="1"/>
      </xdr:nvSpPr>
      <xdr:spPr>
        <a:xfrm>
          <a:off x="142074835" y="7762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22</xdr:col>
      <xdr:colOff>0</xdr:colOff>
      <xdr:row>4</xdr:row>
      <xdr:rowOff>0</xdr:rowOff>
    </xdr:from>
    <xdr:ext cx="65" cy="172227"/>
    <xdr:sp macro="" textlink="">
      <xdr:nvSpPr>
        <xdr:cNvPr id="3" name="TextBox 2">
          <a:extLst>
            <a:ext uri="{FF2B5EF4-FFF2-40B4-BE49-F238E27FC236}">
              <a16:creationId xmlns:a16="http://schemas.microsoft.com/office/drawing/2014/main" id="{F31CF3DB-FC23-4F48-BF70-41F5345F0227}"/>
            </a:ext>
          </a:extLst>
        </xdr:cNvPr>
        <xdr:cNvSpPr txBox="1"/>
      </xdr:nvSpPr>
      <xdr:spPr>
        <a:xfrm>
          <a:off x="142074835" y="7762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22</xdr:col>
      <xdr:colOff>0</xdr:colOff>
      <xdr:row>37</xdr:row>
      <xdr:rowOff>0</xdr:rowOff>
    </xdr:from>
    <xdr:ext cx="65" cy="172227"/>
    <xdr:sp macro="" textlink="">
      <xdr:nvSpPr>
        <xdr:cNvPr id="2" name="TextBox 1">
          <a:extLst>
            <a:ext uri="{FF2B5EF4-FFF2-40B4-BE49-F238E27FC236}">
              <a16:creationId xmlns:a16="http://schemas.microsoft.com/office/drawing/2014/main" id="{C289E75A-2B13-4C39-86CC-2C6F718430E2}"/>
            </a:ext>
          </a:extLst>
        </xdr:cNvPr>
        <xdr:cNvSpPr txBox="1"/>
      </xdr:nvSpPr>
      <xdr:spPr>
        <a:xfrm>
          <a:off x="141941485" y="805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22</xdr:col>
      <xdr:colOff>0</xdr:colOff>
      <xdr:row>37</xdr:row>
      <xdr:rowOff>0</xdr:rowOff>
    </xdr:from>
    <xdr:ext cx="65" cy="172227"/>
    <xdr:sp macro="" textlink="">
      <xdr:nvSpPr>
        <xdr:cNvPr id="3" name="TextBox 2">
          <a:extLst>
            <a:ext uri="{FF2B5EF4-FFF2-40B4-BE49-F238E27FC236}">
              <a16:creationId xmlns:a16="http://schemas.microsoft.com/office/drawing/2014/main" id="{B2DFF79A-9BBB-4899-82E7-2AF53CD73B2A}"/>
            </a:ext>
          </a:extLst>
        </xdr:cNvPr>
        <xdr:cNvSpPr txBox="1"/>
      </xdr:nvSpPr>
      <xdr:spPr>
        <a:xfrm>
          <a:off x="141941485" y="805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rightToLeft="1" tabSelected="1" view="pageBreakPreview" zoomScaleNormal="100" zoomScaleSheetLayoutView="100" workbookViewId="0">
      <selection activeCell="B2" sqref="B2:I2"/>
    </sheetView>
  </sheetViews>
  <sheetFormatPr defaultRowHeight="18.75"/>
  <cols>
    <col min="1" max="1" width="3.85546875" style="27" customWidth="1"/>
    <col min="2" max="2" width="32" style="27" customWidth="1"/>
    <col min="3" max="3" width="0.85546875" style="27" customWidth="1"/>
    <col min="4" max="4" width="18" style="27" customWidth="1"/>
    <col min="5" max="5" width="0.85546875" style="27" customWidth="1"/>
    <col min="6" max="6" width="22.7109375" style="27" bestFit="1" customWidth="1"/>
    <col min="7" max="7" width="0.85546875" style="27" customWidth="1"/>
    <col min="8" max="8" width="23.7109375" style="27" customWidth="1"/>
    <col min="9" max="9" width="9.140625" style="27" customWidth="1"/>
    <col min="10" max="16384" width="9.140625" style="27"/>
  </cols>
  <sheetData>
    <row r="1" spans="1:9" ht="21">
      <c r="A1" s="887"/>
      <c r="B1" s="904" t="s">
        <v>838</v>
      </c>
      <c r="C1" s="904"/>
      <c r="D1" s="904"/>
      <c r="E1" s="904"/>
      <c r="F1" s="904"/>
      <c r="G1" s="904"/>
      <c r="H1" s="904"/>
      <c r="I1" s="904"/>
    </row>
    <row r="2" spans="1:9" s="889" customFormat="1" ht="66" customHeight="1">
      <c r="A2" s="888"/>
      <c r="B2" s="903" t="s">
        <v>839</v>
      </c>
      <c r="C2" s="903"/>
      <c r="D2" s="903"/>
      <c r="E2" s="903"/>
      <c r="F2" s="903"/>
      <c r="G2" s="903"/>
      <c r="H2" s="903"/>
      <c r="I2" s="903"/>
    </row>
    <row r="3" spans="1:9" s="889" customFormat="1" ht="108" customHeight="1">
      <c r="A3" s="888"/>
      <c r="B3" s="903" t="s">
        <v>840</v>
      </c>
      <c r="C3" s="903"/>
      <c r="D3" s="903"/>
      <c r="E3" s="903"/>
      <c r="F3" s="903"/>
      <c r="G3" s="903"/>
      <c r="H3" s="903"/>
      <c r="I3" s="903"/>
    </row>
    <row r="4" spans="1:9" s="889" customFormat="1" ht="21.75">
      <c r="A4" s="890"/>
      <c r="B4" s="905" t="s">
        <v>841</v>
      </c>
      <c r="C4" s="905"/>
      <c r="D4" s="905"/>
      <c r="E4" s="905"/>
      <c r="F4" s="905"/>
      <c r="G4" s="905"/>
      <c r="H4" s="905"/>
      <c r="I4" s="905"/>
    </row>
    <row r="5" spans="1:9" s="889" customFormat="1" ht="63" customHeight="1">
      <c r="A5" s="891"/>
      <c r="B5" s="903" t="s">
        <v>842</v>
      </c>
      <c r="C5" s="903"/>
      <c r="D5" s="903"/>
      <c r="E5" s="903"/>
      <c r="F5" s="903"/>
      <c r="G5" s="903"/>
      <c r="H5" s="903"/>
      <c r="I5" s="903"/>
    </row>
    <row r="6" spans="1:9" s="889" customFormat="1" ht="90" customHeight="1">
      <c r="A6" s="892"/>
      <c r="B6" s="903" t="s">
        <v>843</v>
      </c>
      <c r="C6" s="903"/>
      <c r="D6" s="903"/>
      <c r="E6" s="903"/>
      <c r="F6" s="903"/>
      <c r="G6" s="903"/>
      <c r="H6" s="903"/>
      <c r="I6" s="903"/>
    </row>
    <row r="7" spans="1:9" s="889" customFormat="1" ht="49.5" customHeight="1">
      <c r="A7" s="891"/>
      <c r="B7" s="903" t="s">
        <v>844</v>
      </c>
      <c r="C7" s="903"/>
      <c r="D7" s="903"/>
      <c r="E7" s="903"/>
      <c r="F7" s="903"/>
      <c r="G7" s="903"/>
      <c r="H7" s="903"/>
      <c r="I7" s="903"/>
    </row>
    <row r="8" spans="1:9" s="889" customFormat="1" ht="26.25" customHeight="1">
      <c r="A8" s="893"/>
      <c r="B8" s="903" t="s">
        <v>845</v>
      </c>
      <c r="C8" s="903"/>
      <c r="D8" s="903"/>
      <c r="E8" s="903"/>
      <c r="F8" s="903"/>
      <c r="G8" s="903"/>
      <c r="H8" s="903"/>
      <c r="I8" s="903"/>
    </row>
    <row r="9" spans="1:9" s="889" customFormat="1" ht="53.25" customHeight="1">
      <c r="A9" s="894"/>
      <c r="B9" s="903" t="s">
        <v>846</v>
      </c>
      <c r="C9" s="903"/>
      <c r="D9" s="903"/>
      <c r="E9" s="903"/>
      <c r="F9" s="903"/>
      <c r="G9" s="903"/>
      <c r="H9" s="903"/>
      <c r="I9" s="903"/>
    </row>
    <row r="10" spans="1:9" s="889" customFormat="1" ht="45" customHeight="1">
      <c r="A10" s="894"/>
      <c r="B10" s="903" t="s">
        <v>847</v>
      </c>
      <c r="C10" s="903"/>
      <c r="D10" s="903"/>
      <c r="E10" s="903"/>
      <c r="F10" s="903"/>
      <c r="G10" s="903"/>
      <c r="H10" s="903"/>
      <c r="I10" s="903"/>
    </row>
    <row r="11" spans="1:9" s="896" customFormat="1" ht="71.25" customHeight="1">
      <c r="A11" s="895"/>
      <c r="B11" s="903" t="s">
        <v>848</v>
      </c>
      <c r="C11" s="903"/>
      <c r="D11" s="903"/>
      <c r="E11" s="903"/>
      <c r="F11" s="903"/>
      <c r="G11" s="903"/>
      <c r="H11" s="903"/>
      <c r="I11" s="903"/>
    </row>
    <row r="12" spans="1:9" s="889" customFormat="1" ht="50.25" customHeight="1">
      <c r="A12" s="894"/>
      <c r="B12" s="903" t="s">
        <v>849</v>
      </c>
      <c r="C12" s="903"/>
      <c r="D12" s="903"/>
      <c r="E12" s="903"/>
      <c r="F12" s="903"/>
      <c r="G12" s="903"/>
      <c r="H12" s="903"/>
      <c r="I12" s="903"/>
    </row>
    <row r="13" spans="1:9" s="889" customFormat="1" ht="42" customHeight="1">
      <c r="A13" s="894"/>
      <c r="B13" s="905" t="s">
        <v>850</v>
      </c>
      <c r="C13" s="905"/>
      <c r="D13" s="905"/>
      <c r="E13" s="905"/>
      <c r="F13" s="905"/>
      <c r="G13" s="905"/>
      <c r="H13" s="905"/>
      <c r="I13" s="905"/>
    </row>
    <row r="14" spans="1:9" s="889" customFormat="1" ht="25.5" customHeight="1">
      <c r="A14" s="894"/>
      <c r="B14" s="897" t="s">
        <v>854</v>
      </c>
      <c r="C14" s="894"/>
      <c r="D14" s="898"/>
      <c r="E14" s="898"/>
      <c r="F14" s="894"/>
      <c r="G14" s="894"/>
      <c r="H14" s="899"/>
      <c r="I14" s="891"/>
    </row>
    <row r="15" spans="1:9" s="889" customFormat="1" ht="25.5" customHeight="1">
      <c r="A15" s="894"/>
      <c r="B15" s="905" t="s">
        <v>851</v>
      </c>
      <c r="C15" s="905"/>
      <c r="D15" s="905"/>
      <c r="E15" s="905"/>
      <c r="F15" s="905"/>
      <c r="G15" s="905"/>
      <c r="H15" s="905"/>
      <c r="I15" s="905"/>
    </row>
    <row r="16" spans="1:9" s="889" customFormat="1" ht="25.5" customHeight="1">
      <c r="A16" s="894"/>
      <c r="B16" s="905" t="s">
        <v>852</v>
      </c>
      <c r="C16" s="905"/>
      <c r="D16" s="905"/>
      <c r="E16" s="905"/>
      <c r="F16" s="905"/>
      <c r="G16" s="905"/>
      <c r="H16" s="905"/>
      <c r="I16" s="905"/>
    </row>
    <row r="17" spans="1:9" s="889" customFormat="1" ht="54" customHeight="1">
      <c r="A17" s="894"/>
      <c r="B17" s="903" t="s">
        <v>853</v>
      </c>
      <c r="C17" s="903"/>
      <c r="D17" s="903"/>
      <c r="E17" s="903"/>
      <c r="F17" s="903"/>
      <c r="G17" s="903"/>
      <c r="H17" s="903"/>
      <c r="I17" s="903"/>
    </row>
    <row r="18" spans="1:9" s="889" customFormat="1" ht="25.5" customHeight="1">
      <c r="A18" s="894"/>
      <c r="B18" s="900"/>
      <c r="C18" s="894"/>
      <c r="D18" s="898"/>
      <c r="E18" s="898"/>
      <c r="F18" s="894"/>
      <c r="G18" s="894"/>
      <c r="H18" s="899"/>
      <c r="I18" s="891"/>
    </row>
    <row r="19" spans="1:9" s="889" customFormat="1" ht="50.25" customHeight="1">
      <c r="A19" s="891"/>
      <c r="B19" s="901"/>
      <c r="C19" s="891"/>
      <c r="D19" s="902"/>
      <c r="E19" s="891"/>
      <c r="F19" s="902"/>
      <c r="G19" s="891"/>
      <c r="H19" s="902"/>
      <c r="I19" s="891"/>
    </row>
    <row r="20" spans="1:9" s="889" customFormat="1" ht="45.75" customHeight="1">
      <c r="A20" s="891"/>
      <c r="B20" s="901"/>
      <c r="C20" s="891"/>
      <c r="D20" s="902"/>
      <c r="E20" s="891"/>
      <c r="F20" s="902"/>
      <c r="G20" s="891"/>
      <c r="H20" s="891"/>
      <c r="I20" s="891"/>
    </row>
  </sheetData>
  <mergeCells count="16">
    <mergeCell ref="B12:I12"/>
    <mergeCell ref="B13:I13"/>
    <mergeCell ref="B15:I15"/>
    <mergeCell ref="B16:I16"/>
    <mergeCell ref="B17:I17"/>
    <mergeCell ref="B11:I11"/>
    <mergeCell ref="B1:I1"/>
    <mergeCell ref="B2:I2"/>
    <mergeCell ref="B3:I3"/>
    <mergeCell ref="B4:I4"/>
    <mergeCell ref="B5:I5"/>
    <mergeCell ref="B6:I6"/>
    <mergeCell ref="B7:I7"/>
    <mergeCell ref="B8:I8"/>
    <mergeCell ref="B9:I9"/>
    <mergeCell ref="B10:I10"/>
  </mergeCells>
  <printOptions horizontalCentered="1"/>
  <pageMargins left="0.19685039370078741" right="0.51181102362204722" top="0.39370078740157483" bottom="0.19685039370078741" header="0.23622047244094491" footer="0.27559055118110237"/>
  <pageSetup paperSize="9" scale="85" orientation="portrait" useFirstPageNumber="1" r:id="rId1"/>
  <headerFooter alignWithMargins="0">
    <oddFooter>&amp;C&amp;"B Nazanin,Regular"&amp;12&amp;P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102"/>
  <sheetViews>
    <sheetView rightToLeft="1" tabSelected="1" view="pageBreakPreview" topLeftCell="A76" zoomScaleNormal="100" zoomScaleSheetLayoutView="100" workbookViewId="0">
      <selection activeCell="B2" sqref="B2:I2"/>
    </sheetView>
  </sheetViews>
  <sheetFormatPr defaultRowHeight="18.75"/>
  <cols>
    <col min="1" max="1" width="2.85546875" style="384" customWidth="1"/>
    <col min="2" max="2" width="4.7109375" style="391" customWidth="1"/>
    <col min="3" max="3" width="12.42578125" style="391" customWidth="1"/>
    <col min="4" max="4" width="1.5703125" style="384" customWidth="1"/>
    <col min="5" max="5" width="20" style="384" customWidth="1"/>
    <col min="6" max="6" width="0.85546875" style="384" customWidth="1"/>
    <col min="7" max="7" width="16.28515625" style="384" customWidth="1"/>
    <col min="8" max="8" width="0.85546875" style="384" customWidth="1"/>
    <col min="9" max="9" width="16.7109375" style="384" customWidth="1"/>
    <col min="10" max="10" width="1" style="384" customWidth="1"/>
    <col min="11" max="11" width="17.28515625" style="384" customWidth="1"/>
    <col min="12" max="12" width="1.42578125" style="384" customWidth="1"/>
    <col min="13" max="13" width="4" style="384" customWidth="1"/>
    <col min="14" max="14" width="17.85546875" style="384" customWidth="1"/>
    <col min="15" max="16384" width="9.140625" style="384"/>
  </cols>
  <sheetData>
    <row r="1" spans="1:14" ht="21">
      <c r="A1" s="936" t="s">
        <v>688</v>
      </c>
      <c r="B1" s="936"/>
      <c r="C1" s="936"/>
      <c r="D1" s="936"/>
      <c r="E1" s="936"/>
      <c r="F1" s="936"/>
      <c r="G1" s="936"/>
      <c r="H1" s="936"/>
      <c r="I1" s="936"/>
      <c r="J1" s="936"/>
      <c r="K1" s="936"/>
      <c r="L1" s="936"/>
      <c r="M1" s="936"/>
      <c r="N1" s="936"/>
    </row>
    <row r="2" spans="1:14" ht="21">
      <c r="A2" s="936" t="s">
        <v>106</v>
      </c>
      <c r="B2" s="936"/>
      <c r="C2" s="936"/>
      <c r="D2" s="936"/>
      <c r="E2" s="936"/>
      <c r="F2" s="936"/>
      <c r="G2" s="936"/>
      <c r="H2" s="936"/>
      <c r="I2" s="936"/>
      <c r="J2" s="936"/>
      <c r="K2" s="936"/>
      <c r="L2" s="936"/>
      <c r="M2" s="936"/>
      <c r="N2" s="936"/>
    </row>
    <row r="3" spans="1:14" ht="21">
      <c r="A3" s="936" t="s">
        <v>629</v>
      </c>
      <c r="B3" s="936"/>
      <c r="C3" s="936"/>
      <c r="D3" s="936"/>
      <c r="E3" s="936"/>
      <c r="F3" s="936"/>
      <c r="G3" s="936"/>
      <c r="H3" s="936"/>
      <c r="I3" s="936"/>
      <c r="J3" s="936"/>
      <c r="K3" s="936"/>
      <c r="L3" s="936"/>
      <c r="M3" s="936"/>
      <c r="N3" s="936"/>
    </row>
    <row r="4" spans="1:14" ht="21">
      <c r="B4" s="385"/>
      <c r="C4" s="385"/>
      <c r="D4" s="385"/>
      <c r="E4" s="385"/>
      <c r="F4" s="385"/>
      <c r="G4" s="385"/>
      <c r="H4" s="385"/>
      <c r="I4" s="385"/>
      <c r="J4" s="385"/>
      <c r="K4" s="385"/>
      <c r="L4" s="385"/>
      <c r="M4" s="385"/>
      <c r="N4" s="385"/>
    </row>
    <row r="5" spans="1:14" ht="21">
      <c r="B5" s="297" t="s">
        <v>161</v>
      </c>
      <c r="C5" s="297"/>
      <c r="D5" s="295"/>
      <c r="E5" s="295"/>
      <c r="F5" s="295"/>
      <c r="G5" s="295"/>
      <c r="H5" s="295"/>
      <c r="I5" s="295"/>
      <c r="J5" s="295"/>
      <c r="K5" s="295"/>
      <c r="L5" s="295"/>
      <c r="M5" s="295"/>
    </row>
    <row r="6" spans="1:14">
      <c r="B6" s="305" t="s">
        <v>160</v>
      </c>
      <c r="C6" s="305"/>
      <c r="D6" s="295"/>
      <c r="E6" s="295"/>
      <c r="F6" s="295"/>
      <c r="G6" s="295"/>
      <c r="H6" s="295"/>
      <c r="I6" s="295"/>
      <c r="J6" s="295"/>
      <c r="K6" s="295"/>
      <c r="L6" s="295"/>
      <c r="M6" s="295"/>
    </row>
    <row r="7" spans="1:14" ht="97.5" customHeight="1">
      <c r="B7" s="384"/>
      <c r="C7" s="937" t="s">
        <v>835</v>
      </c>
      <c r="D7" s="937"/>
      <c r="E7" s="937"/>
      <c r="F7" s="937"/>
      <c r="G7" s="937"/>
      <c r="H7" s="937"/>
      <c r="I7" s="937"/>
      <c r="J7" s="937"/>
      <c r="K7" s="937"/>
      <c r="L7" s="937"/>
      <c r="M7" s="937"/>
      <c r="N7" s="937"/>
    </row>
    <row r="8" spans="1:14" ht="28.5" customHeight="1">
      <c r="B8" s="305" t="s">
        <v>162</v>
      </c>
      <c r="C8" s="305"/>
      <c r="D8" s="295"/>
      <c r="E8" s="295"/>
      <c r="F8" s="295"/>
      <c r="G8" s="295"/>
      <c r="H8" s="295"/>
      <c r="I8" s="295"/>
      <c r="J8" s="295"/>
      <c r="K8" s="295"/>
      <c r="L8" s="295"/>
      <c r="M8" s="295"/>
    </row>
    <row r="9" spans="1:14" ht="59.25" customHeight="1">
      <c r="B9" s="384"/>
      <c r="C9" s="937" t="s">
        <v>825</v>
      </c>
      <c r="D9" s="937"/>
      <c r="E9" s="937"/>
      <c r="F9" s="937"/>
      <c r="G9" s="937"/>
      <c r="H9" s="937"/>
      <c r="I9" s="937"/>
      <c r="J9" s="937"/>
      <c r="K9" s="937"/>
      <c r="L9" s="937"/>
      <c r="M9" s="937"/>
      <c r="N9" s="937"/>
    </row>
    <row r="10" spans="1:14">
      <c r="B10" s="305" t="s">
        <v>163</v>
      </c>
      <c r="C10" s="305" t="s">
        <v>652</v>
      </c>
      <c r="D10" s="295"/>
      <c r="E10" s="295"/>
      <c r="F10" s="295"/>
      <c r="G10" s="295"/>
      <c r="H10" s="295"/>
      <c r="I10" s="295"/>
      <c r="J10" s="295"/>
      <c r="K10" s="295"/>
      <c r="L10" s="295"/>
      <c r="M10" s="295"/>
    </row>
    <row r="11" spans="1:14">
      <c r="B11" s="384"/>
      <c r="C11" s="938" t="s">
        <v>653</v>
      </c>
      <c r="D11" s="938"/>
      <c r="E11" s="938"/>
      <c r="F11" s="938"/>
      <c r="G11" s="938"/>
      <c r="H11" s="938"/>
      <c r="I11" s="938"/>
      <c r="J11" s="938"/>
      <c r="K11" s="938"/>
      <c r="L11" s="938"/>
      <c r="M11" s="938"/>
      <c r="N11" s="938"/>
    </row>
    <row r="12" spans="1:14">
      <c r="B12" s="384"/>
      <c r="C12" s="386"/>
      <c r="D12" s="386"/>
      <c r="E12" s="386"/>
      <c r="F12" s="386"/>
      <c r="G12" s="386"/>
      <c r="H12" s="386"/>
      <c r="I12" s="386"/>
      <c r="J12" s="386"/>
      <c r="K12" s="386"/>
      <c r="L12" s="386"/>
      <c r="M12" s="386"/>
      <c r="N12" s="386"/>
    </row>
    <row r="13" spans="1:14">
      <c r="B13" s="384"/>
      <c r="C13" s="386"/>
      <c r="D13" s="386"/>
      <c r="E13" s="386"/>
      <c r="F13" s="386"/>
      <c r="G13" s="93">
        <v>1402</v>
      </c>
      <c r="H13" s="265"/>
      <c r="I13" s="93">
        <v>1401</v>
      </c>
      <c r="J13" s="386"/>
      <c r="K13" s="312"/>
      <c r="L13" s="312"/>
      <c r="M13" s="312"/>
      <c r="N13" s="386"/>
    </row>
    <row r="14" spans="1:14" ht="20.45" customHeight="1">
      <c r="B14" s="384"/>
      <c r="C14" s="386"/>
      <c r="D14" s="386"/>
      <c r="E14" s="386"/>
      <c r="F14" s="386"/>
      <c r="G14" s="91" t="s">
        <v>207</v>
      </c>
      <c r="H14" s="265"/>
      <c r="I14" s="91" t="s">
        <v>207</v>
      </c>
      <c r="J14" s="386"/>
      <c r="K14" s="312"/>
      <c r="L14" s="312"/>
      <c r="M14" s="312"/>
      <c r="N14" s="386"/>
    </row>
    <row r="15" spans="1:14" ht="20.45" customHeight="1">
      <c r="B15" s="384"/>
      <c r="C15" s="386"/>
      <c r="D15" s="930" t="s">
        <v>298</v>
      </c>
      <c r="E15" s="930"/>
      <c r="F15" s="386"/>
      <c r="G15" s="293" t="s">
        <v>499</v>
      </c>
      <c r="H15" s="538"/>
      <c r="I15" s="293" t="s">
        <v>499</v>
      </c>
      <c r="J15" s="386"/>
      <c r="K15" s="312"/>
      <c r="L15" s="312"/>
      <c r="M15" s="312"/>
      <c r="N15" s="386"/>
    </row>
    <row r="16" spans="1:14" ht="22.9" customHeight="1">
      <c r="B16" s="384"/>
      <c r="C16" s="386"/>
      <c r="D16" s="930" t="s">
        <v>208</v>
      </c>
      <c r="E16" s="930"/>
      <c r="F16" s="386"/>
      <c r="G16" s="539" t="s">
        <v>499</v>
      </c>
      <c r="H16" s="539"/>
      <c r="I16" s="539" t="s">
        <v>499</v>
      </c>
      <c r="J16" s="387"/>
      <c r="K16" s="387"/>
      <c r="L16" s="387"/>
      <c r="M16" s="387"/>
      <c r="N16" s="386"/>
    </row>
    <row r="17" spans="2:14" ht="33.75" customHeight="1">
      <c r="B17" s="384"/>
      <c r="C17" s="386"/>
      <c r="D17" s="930" t="s">
        <v>318</v>
      </c>
      <c r="E17" s="930"/>
      <c r="F17" s="386"/>
      <c r="G17" s="540" t="s">
        <v>499</v>
      </c>
      <c r="H17" s="540"/>
      <c r="I17" s="540" t="s">
        <v>499</v>
      </c>
      <c r="J17" s="386"/>
      <c r="K17" s="386"/>
      <c r="L17" s="386"/>
      <c r="M17" s="386"/>
      <c r="N17" s="386"/>
    </row>
    <row r="18" spans="2:14" ht="25.5" customHeight="1" thickBot="1">
      <c r="B18" s="384"/>
      <c r="C18" s="386"/>
      <c r="D18" s="386"/>
      <c r="E18" s="386"/>
      <c r="F18" s="386"/>
      <c r="G18" s="541" t="s">
        <v>499</v>
      </c>
      <c r="H18" s="540"/>
      <c r="I18" s="541" t="s">
        <v>499</v>
      </c>
      <c r="J18" s="386"/>
      <c r="K18" s="386"/>
      <c r="L18" s="386"/>
      <c r="M18" s="386"/>
      <c r="N18" s="386"/>
    </row>
    <row r="19" spans="2:14" ht="25.5" customHeight="1" thickTop="1">
      <c r="B19" s="384"/>
      <c r="C19" s="386"/>
      <c r="D19" s="386"/>
      <c r="E19" s="386"/>
      <c r="F19" s="386"/>
      <c r="G19" s="387"/>
      <c r="H19" s="387"/>
      <c r="I19" s="387"/>
      <c r="J19" s="386"/>
      <c r="K19" s="386"/>
      <c r="L19" s="386"/>
      <c r="M19" s="386"/>
      <c r="N19" s="386"/>
    </row>
    <row r="20" spans="2:14" ht="21">
      <c r="B20" s="388">
        <v>-2</v>
      </c>
      <c r="C20" s="389" t="s">
        <v>511</v>
      </c>
      <c r="D20" s="390"/>
      <c r="E20" s="386"/>
      <c r="F20" s="386"/>
      <c r="G20" s="386"/>
      <c r="H20" s="386"/>
      <c r="I20" s="386"/>
      <c r="J20" s="386"/>
    </row>
    <row r="21" spans="2:14" ht="21">
      <c r="B21" s="477" t="s">
        <v>300</v>
      </c>
      <c r="C21" s="389" t="s">
        <v>512</v>
      </c>
      <c r="D21" s="390"/>
      <c r="E21" s="386"/>
      <c r="F21" s="386"/>
      <c r="G21" s="386"/>
      <c r="H21" s="386"/>
      <c r="I21" s="386"/>
      <c r="J21" s="386"/>
    </row>
    <row r="22" spans="2:14" ht="21">
      <c r="B22" s="929" t="s">
        <v>654</v>
      </c>
      <c r="C22" s="929"/>
      <c r="D22" s="929"/>
      <c r="E22" s="929"/>
      <c r="F22" s="929"/>
      <c r="G22" s="929"/>
      <c r="H22" s="929"/>
      <c r="I22" s="929"/>
      <c r="J22" s="929"/>
      <c r="K22" s="929"/>
      <c r="L22" s="929"/>
      <c r="M22" s="929"/>
      <c r="N22" s="929"/>
    </row>
    <row r="23" spans="2:14">
      <c r="C23" s="478" t="s">
        <v>564</v>
      </c>
      <c r="D23" s="474"/>
      <c r="E23" s="474"/>
      <c r="F23" s="387"/>
      <c r="G23" s="475"/>
      <c r="H23" s="475"/>
      <c r="I23" s="475"/>
      <c r="J23" s="387"/>
      <c r="K23" s="475"/>
      <c r="L23" s="475"/>
      <c r="M23" s="475"/>
      <c r="N23" s="475"/>
    </row>
    <row r="24" spans="2:14" ht="21">
      <c r="B24" s="388"/>
      <c r="C24" s="476"/>
      <c r="D24" s="476"/>
      <c r="E24" s="476"/>
      <c r="F24" s="387"/>
      <c r="G24" s="475"/>
      <c r="H24" s="475"/>
      <c r="I24" s="475"/>
      <c r="J24" s="387"/>
      <c r="K24" s="475"/>
      <c r="L24" s="475"/>
      <c r="M24" s="475"/>
      <c r="N24" s="475"/>
    </row>
    <row r="25" spans="2:14" ht="21">
      <c r="B25" s="477" t="s">
        <v>301</v>
      </c>
      <c r="C25" s="479" t="s">
        <v>302</v>
      </c>
      <c r="D25" s="390"/>
      <c r="E25" s="386"/>
      <c r="F25" s="386"/>
      <c r="G25" s="386"/>
      <c r="H25" s="386"/>
      <c r="I25" s="386"/>
      <c r="J25" s="386"/>
    </row>
    <row r="26" spans="2:14" ht="21">
      <c r="B26" s="929" t="s">
        <v>655</v>
      </c>
      <c r="C26" s="929"/>
      <c r="D26" s="929"/>
      <c r="E26" s="929"/>
      <c r="F26" s="929"/>
      <c r="G26" s="929"/>
      <c r="H26" s="929"/>
      <c r="I26" s="929"/>
      <c r="J26" s="929"/>
      <c r="K26" s="929"/>
      <c r="L26" s="929"/>
      <c r="M26" s="929"/>
      <c r="N26" s="929"/>
    </row>
    <row r="27" spans="2:14" ht="21">
      <c r="B27" s="388"/>
      <c r="C27" s="939" t="s">
        <v>656</v>
      </c>
      <c r="D27" s="940"/>
      <c r="E27" s="940"/>
      <c r="F27" s="940"/>
      <c r="G27" s="940"/>
      <c r="H27" s="940"/>
      <c r="I27" s="940"/>
      <c r="J27" s="940"/>
      <c r="K27" s="940"/>
      <c r="L27" s="940"/>
      <c r="M27" s="940"/>
      <c r="N27" s="940"/>
    </row>
    <row r="28" spans="2:14">
      <c r="B28" s="384"/>
      <c r="C28" s="476" t="s">
        <v>303</v>
      </c>
      <c r="D28" s="476"/>
      <c r="E28" s="476"/>
      <c r="F28" s="387"/>
      <c r="G28" s="387"/>
      <c r="H28" s="387"/>
      <c r="I28" s="387"/>
      <c r="J28" s="387"/>
      <c r="K28" s="475"/>
      <c r="L28" s="475"/>
      <c r="M28" s="475"/>
      <c r="N28" s="475"/>
    </row>
    <row r="29" spans="2:14" ht="21">
      <c r="B29" s="297" t="s">
        <v>242</v>
      </c>
      <c r="C29" s="297"/>
      <c r="D29" s="295"/>
      <c r="E29" s="295"/>
      <c r="F29" s="295"/>
      <c r="G29" s="295"/>
      <c r="H29" s="295"/>
      <c r="I29" s="295"/>
      <c r="J29" s="295"/>
      <c r="K29" s="295"/>
      <c r="L29" s="295"/>
      <c r="M29" s="295"/>
    </row>
    <row r="30" spans="2:14" ht="21">
      <c r="B30" s="297" t="s">
        <v>657</v>
      </c>
      <c r="C30" s="297"/>
      <c r="D30" s="304"/>
      <c r="E30" s="295"/>
      <c r="F30" s="295"/>
      <c r="G30" s="295"/>
      <c r="H30" s="295"/>
      <c r="I30" s="295"/>
      <c r="J30" s="295"/>
      <c r="K30" s="295"/>
      <c r="L30" s="295"/>
      <c r="M30" s="295"/>
    </row>
    <row r="31" spans="2:14" ht="18.75" customHeight="1">
      <c r="B31" s="483" t="s">
        <v>320</v>
      </c>
      <c r="C31" s="938" t="s">
        <v>319</v>
      </c>
      <c r="D31" s="938"/>
      <c r="E31" s="938"/>
      <c r="F31" s="938"/>
      <c r="G31" s="938"/>
      <c r="H31" s="938"/>
      <c r="I31" s="938"/>
      <c r="J31" s="938"/>
      <c r="K31" s="938"/>
      <c r="L31" s="938"/>
      <c r="M31" s="938"/>
      <c r="N31" s="938"/>
    </row>
    <row r="32" spans="2:14">
      <c r="B32" s="384"/>
      <c r="C32" s="938" t="s">
        <v>615</v>
      </c>
      <c r="D32" s="938"/>
      <c r="E32" s="938"/>
      <c r="F32" s="938"/>
      <c r="G32" s="938"/>
      <c r="H32" s="938"/>
      <c r="I32" s="938"/>
      <c r="J32" s="938"/>
      <c r="K32" s="938"/>
      <c r="L32" s="938"/>
      <c r="M32" s="938"/>
      <c r="N32" s="938"/>
    </row>
    <row r="33" spans="2:14" ht="21">
      <c r="B33" s="297" t="s">
        <v>243</v>
      </c>
      <c r="C33" s="297"/>
      <c r="D33" s="295"/>
      <c r="E33" s="295"/>
      <c r="F33" s="295"/>
      <c r="G33" s="295"/>
      <c r="H33" s="295"/>
      <c r="I33" s="295"/>
      <c r="J33" s="295"/>
      <c r="K33" s="295"/>
      <c r="L33" s="295"/>
      <c r="M33" s="295"/>
    </row>
    <row r="34" spans="2:14" s="295" customFormat="1">
      <c r="B34" s="315"/>
      <c r="C34" s="931" t="s">
        <v>513</v>
      </c>
      <c r="D34" s="931"/>
      <c r="E34" s="931"/>
      <c r="F34" s="931"/>
      <c r="G34" s="931"/>
      <c r="H34" s="931"/>
      <c r="I34" s="931"/>
      <c r="J34" s="931"/>
      <c r="K34" s="931"/>
      <c r="L34" s="931"/>
      <c r="M34" s="931"/>
      <c r="N34" s="931"/>
    </row>
    <row r="35" spans="2:14" s="295" customFormat="1" ht="53.25" customHeight="1">
      <c r="B35" s="315"/>
      <c r="C35" s="931" t="s">
        <v>658</v>
      </c>
      <c r="D35" s="931"/>
      <c r="E35" s="931"/>
      <c r="F35" s="931"/>
      <c r="G35" s="931"/>
      <c r="H35" s="931"/>
      <c r="I35" s="931"/>
      <c r="J35" s="931"/>
      <c r="K35" s="931"/>
      <c r="L35" s="931"/>
      <c r="M35" s="931"/>
      <c r="N35" s="931"/>
    </row>
    <row r="36" spans="2:14" s="295" customFormat="1" ht="41.25" customHeight="1">
      <c r="B36" s="315"/>
      <c r="C36" s="931" t="s">
        <v>659</v>
      </c>
      <c r="D36" s="931"/>
      <c r="E36" s="931"/>
      <c r="F36" s="931"/>
      <c r="G36" s="931"/>
      <c r="H36" s="931"/>
      <c r="I36" s="931"/>
      <c r="J36" s="931"/>
      <c r="K36" s="931"/>
      <c r="L36" s="931"/>
      <c r="M36" s="931"/>
      <c r="N36" s="931"/>
    </row>
    <row r="37" spans="2:14" s="295" customFormat="1" ht="18" customHeight="1">
      <c r="B37" s="305"/>
      <c r="C37" s="314"/>
      <c r="D37" s="314"/>
      <c r="E37" s="314"/>
      <c r="F37" s="314"/>
      <c r="G37" s="314"/>
      <c r="H37" s="314"/>
      <c r="I37" s="314"/>
      <c r="J37" s="314"/>
      <c r="K37" s="314"/>
      <c r="L37" s="314"/>
      <c r="M37" s="314"/>
      <c r="N37" s="314"/>
    </row>
    <row r="38" spans="2:14" s="438" customFormat="1" ht="21">
      <c r="B38" s="469"/>
      <c r="C38" s="470"/>
      <c r="J38" s="471"/>
      <c r="N38" s="471"/>
    </row>
    <row r="39" spans="2:14" s="295" customFormat="1" ht="21">
      <c r="B39" s="297" t="s">
        <v>350</v>
      </c>
      <c r="C39" s="297"/>
    </row>
    <row r="40" spans="2:14" s="295" customFormat="1" ht="57" customHeight="1">
      <c r="B40" s="315"/>
      <c r="C40" s="931" t="s">
        <v>660</v>
      </c>
      <c r="D40" s="931"/>
      <c r="E40" s="931"/>
      <c r="F40" s="931"/>
      <c r="G40" s="931"/>
      <c r="H40" s="931"/>
      <c r="I40" s="931"/>
      <c r="J40" s="931"/>
      <c r="K40" s="931"/>
      <c r="L40" s="931"/>
      <c r="M40" s="931"/>
      <c r="N40" s="931"/>
    </row>
    <row r="41" spans="2:14" s="295" customFormat="1" ht="19.5" customHeight="1">
      <c r="B41" s="315"/>
      <c r="C41" s="931" t="s">
        <v>514</v>
      </c>
      <c r="D41" s="931"/>
      <c r="E41" s="931"/>
      <c r="F41" s="931"/>
      <c r="G41" s="931"/>
      <c r="H41" s="314"/>
      <c r="I41" s="314"/>
      <c r="J41" s="314"/>
      <c r="K41" s="314"/>
      <c r="L41" s="314"/>
      <c r="M41" s="314"/>
      <c r="N41" s="311"/>
    </row>
    <row r="42" spans="2:14" s="298" customFormat="1" ht="31.5">
      <c r="C42" s="941" t="s">
        <v>173</v>
      </c>
      <c r="D42" s="941"/>
      <c r="E42" s="941"/>
      <c r="F42" s="465"/>
      <c r="G42" s="943" t="s">
        <v>516</v>
      </c>
      <c r="H42" s="943"/>
      <c r="I42" s="943"/>
      <c r="J42" s="542"/>
      <c r="K42" s="858" t="s">
        <v>836</v>
      </c>
      <c r="L42" s="860"/>
      <c r="M42" s="860"/>
      <c r="N42" s="858" t="s">
        <v>809</v>
      </c>
    </row>
    <row r="43" spans="2:14" s="298" customFormat="1" ht="29.25" customHeight="1">
      <c r="C43" s="942" t="s">
        <v>515</v>
      </c>
      <c r="D43" s="942"/>
      <c r="E43" s="942"/>
      <c r="F43" s="467"/>
      <c r="G43" s="944" t="s">
        <v>517</v>
      </c>
      <c r="H43" s="944"/>
      <c r="I43" s="944"/>
      <c r="J43" s="543"/>
      <c r="K43" s="861" t="s">
        <v>322</v>
      </c>
      <c r="L43" s="312"/>
      <c r="M43" s="312"/>
      <c r="N43" s="861" t="s">
        <v>322</v>
      </c>
    </row>
    <row r="44" spans="2:14" s="298" customFormat="1" ht="29.25" customHeight="1">
      <c r="C44" s="942" t="s">
        <v>855</v>
      </c>
      <c r="D44" s="942"/>
      <c r="E44" s="942"/>
      <c r="F44" s="467"/>
      <c r="G44" s="944" t="s">
        <v>810</v>
      </c>
      <c r="H44" s="944"/>
      <c r="I44" s="944"/>
      <c r="J44" s="468"/>
      <c r="K44" s="861" t="s">
        <v>322</v>
      </c>
      <c r="L44" s="311"/>
      <c r="M44" s="311"/>
      <c r="N44" s="861" t="s">
        <v>322</v>
      </c>
    </row>
    <row r="45" spans="2:14" s="298" customFormat="1" ht="30" customHeight="1">
      <c r="C45" s="942"/>
      <c r="D45" s="942"/>
      <c r="E45" s="942"/>
      <c r="F45" s="467"/>
      <c r="G45" s="944"/>
      <c r="H45" s="944"/>
      <c r="I45" s="944"/>
      <c r="J45" s="468"/>
      <c r="K45" s="861"/>
      <c r="L45" s="311"/>
      <c r="M45" s="311"/>
      <c r="N45" s="861"/>
    </row>
    <row r="46" spans="2:14" s="298" customFormat="1" ht="13.5" customHeight="1">
      <c r="F46" s="467"/>
      <c r="G46" s="466"/>
      <c r="H46" s="464"/>
      <c r="I46" s="467"/>
      <c r="J46" s="468"/>
      <c r="K46" s="467"/>
      <c r="L46" s="311"/>
      <c r="M46" s="311"/>
      <c r="N46" s="467"/>
    </row>
    <row r="47" spans="2:14" s="295" customFormat="1" ht="57" customHeight="1">
      <c r="B47" s="315"/>
      <c r="C47" s="931" t="s">
        <v>518</v>
      </c>
      <c r="D47" s="931"/>
      <c r="E47" s="931"/>
      <c r="F47" s="931"/>
      <c r="G47" s="931"/>
      <c r="H47" s="931"/>
      <c r="I47" s="931"/>
      <c r="J47" s="931"/>
      <c r="K47" s="931"/>
      <c r="L47" s="931"/>
      <c r="M47" s="931"/>
      <c r="N47" s="931"/>
    </row>
    <row r="48" spans="2:14" s="298" customFormat="1" ht="12" customHeight="1">
      <c r="C48" s="466"/>
      <c r="D48" s="464"/>
      <c r="E48" s="467"/>
      <c r="F48" s="467"/>
      <c r="G48" s="467"/>
      <c r="H48" s="468"/>
      <c r="I48" s="467"/>
      <c r="J48" s="468"/>
      <c r="K48" s="467"/>
      <c r="L48" s="311"/>
      <c r="M48" s="311"/>
      <c r="N48" s="467"/>
    </row>
    <row r="49" spans="2:15" s="295" customFormat="1" ht="27.75" customHeight="1">
      <c r="B49" s="297" t="s">
        <v>351</v>
      </c>
      <c r="C49" s="297"/>
    </row>
    <row r="50" spans="2:15" s="295" customFormat="1" ht="93" customHeight="1">
      <c r="C50" s="931" t="s">
        <v>519</v>
      </c>
      <c r="D50" s="931"/>
      <c r="E50" s="931"/>
      <c r="F50" s="931"/>
      <c r="G50" s="931"/>
      <c r="H50" s="931"/>
      <c r="I50" s="931"/>
      <c r="J50" s="931"/>
      <c r="K50" s="931"/>
      <c r="L50" s="931"/>
      <c r="M50" s="931"/>
      <c r="N50" s="931"/>
    </row>
    <row r="51" spans="2:15" s="295" customFormat="1" ht="66.75" customHeight="1">
      <c r="C51" s="931" t="s">
        <v>520</v>
      </c>
      <c r="D51" s="931"/>
      <c r="E51" s="931"/>
      <c r="F51" s="931"/>
      <c r="G51" s="931"/>
      <c r="H51" s="931"/>
      <c r="I51" s="931"/>
      <c r="J51" s="931"/>
      <c r="K51" s="931"/>
      <c r="L51" s="931"/>
      <c r="M51" s="931"/>
      <c r="N51" s="931"/>
    </row>
    <row r="52" spans="2:15" s="295" customFormat="1" ht="60" customHeight="1">
      <c r="C52" s="931" t="s">
        <v>521</v>
      </c>
      <c r="D52" s="931"/>
      <c r="E52" s="931"/>
      <c r="F52" s="931"/>
      <c r="G52" s="931"/>
      <c r="H52" s="931"/>
      <c r="I52" s="931"/>
      <c r="J52" s="931"/>
      <c r="K52" s="931"/>
      <c r="L52" s="931"/>
      <c r="M52" s="931"/>
      <c r="N52" s="931"/>
    </row>
    <row r="53" spans="2:15" s="295" customFormat="1" ht="13.5" customHeight="1">
      <c r="C53" s="314"/>
      <c r="D53" s="314"/>
      <c r="E53" s="314"/>
      <c r="F53" s="314"/>
      <c r="G53" s="314"/>
      <c r="H53" s="314"/>
      <c r="I53" s="314"/>
      <c r="J53" s="314"/>
      <c r="K53" s="314"/>
      <c r="L53" s="314"/>
      <c r="M53" s="314"/>
      <c r="N53" s="314"/>
    </row>
    <row r="54" spans="2:15" s="295" customFormat="1">
      <c r="C54" s="305"/>
      <c r="E54" s="308" t="s">
        <v>157</v>
      </c>
      <c r="F54" s="298"/>
      <c r="G54" s="308" t="s">
        <v>154</v>
      </c>
      <c r="H54" s="298"/>
      <c r="I54" s="308" t="s">
        <v>155</v>
      </c>
    </row>
    <row r="55" spans="2:15" s="295" customFormat="1">
      <c r="C55" s="305"/>
      <c r="E55" s="299" t="s">
        <v>158</v>
      </c>
      <c r="F55" s="298"/>
      <c r="G55" s="299" t="s">
        <v>193</v>
      </c>
      <c r="H55" s="298"/>
      <c r="I55" s="299" t="s">
        <v>185</v>
      </c>
    </row>
    <row r="56" spans="2:15" s="295" customFormat="1">
      <c r="C56" s="305"/>
      <c r="E56" s="299" t="s">
        <v>304</v>
      </c>
      <c r="F56" s="298"/>
      <c r="G56" s="299" t="s">
        <v>194</v>
      </c>
      <c r="H56" s="298"/>
      <c r="I56" s="299" t="s">
        <v>185</v>
      </c>
    </row>
    <row r="57" spans="2:15" s="295" customFormat="1">
      <c r="C57" s="305"/>
      <c r="E57" s="299" t="s">
        <v>159</v>
      </c>
      <c r="F57" s="298"/>
      <c r="G57" s="299" t="s">
        <v>195</v>
      </c>
      <c r="H57" s="298"/>
      <c r="I57" s="299" t="s">
        <v>185</v>
      </c>
    </row>
    <row r="58" spans="2:15" s="295" customFormat="1" ht="97.5" customHeight="1">
      <c r="C58" s="931" t="s">
        <v>522</v>
      </c>
      <c r="D58" s="931"/>
      <c r="E58" s="931"/>
      <c r="F58" s="931"/>
      <c r="G58" s="931"/>
      <c r="H58" s="931"/>
      <c r="I58" s="931"/>
      <c r="J58" s="931"/>
      <c r="K58" s="931"/>
      <c r="L58" s="931"/>
      <c r="M58" s="931"/>
      <c r="N58" s="931"/>
    </row>
    <row r="59" spans="2:15" s="295" customFormat="1" ht="37.5" customHeight="1">
      <c r="C59" s="931" t="s">
        <v>523</v>
      </c>
      <c r="D59" s="931"/>
      <c r="E59" s="931"/>
      <c r="F59" s="931"/>
      <c r="G59" s="931"/>
      <c r="H59" s="931"/>
      <c r="I59" s="931"/>
      <c r="J59" s="931"/>
      <c r="K59" s="931"/>
      <c r="L59" s="931"/>
      <c r="M59" s="931"/>
      <c r="N59" s="931"/>
    </row>
    <row r="60" spans="2:15" s="295" customFormat="1">
      <c r="C60" s="305"/>
      <c r="E60" s="299"/>
      <c r="F60" s="298"/>
      <c r="G60" s="299"/>
      <c r="H60" s="298"/>
      <c r="I60" s="299"/>
    </row>
    <row r="61" spans="2:15" s="295" customFormat="1" ht="21">
      <c r="B61" s="297" t="s">
        <v>352</v>
      </c>
      <c r="C61" s="305"/>
      <c r="E61" s="299"/>
      <c r="F61" s="298"/>
      <c r="G61" s="299"/>
      <c r="H61" s="298"/>
      <c r="I61" s="299"/>
    </row>
    <row r="62" spans="2:15" s="295" customFormat="1" ht="78.75" customHeight="1">
      <c r="C62" s="931" t="s">
        <v>353</v>
      </c>
      <c r="D62" s="931"/>
      <c r="E62" s="931"/>
      <c r="F62" s="931"/>
      <c r="G62" s="931"/>
      <c r="H62" s="931"/>
      <c r="I62" s="931"/>
      <c r="J62" s="931"/>
      <c r="K62" s="931"/>
      <c r="L62" s="931"/>
      <c r="M62" s="931"/>
      <c r="N62" s="931"/>
    </row>
    <row r="63" spans="2:15" s="295" customFormat="1" ht="72.75" customHeight="1">
      <c r="C63" s="931" t="s">
        <v>354</v>
      </c>
      <c r="D63" s="931"/>
      <c r="E63" s="931"/>
      <c r="F63" s="931"/>
      <c r="G63" s="931"/>
      <c r="H63" s="931"/>
      <c r="I63" s="931"/>
      <c r="J63" s="931"/>
      <c r="K63" s="931"/>
      <c r="L63" s="931"/>
      <c r="M63" s="931"/>
      <c r="N63" s="931"/>
    </row>
    <row r="64" spans="2:15" s="295" customFormat="1" ht="66" customHeight="1">
      <c r="C64" s="933" t="s">
        <v>662</v>
      </c>
      <c r="D64" s="933"/>
      <c r="E64" s="933"/>
      <c r="F64" s="933"/>
      <c r="G64" s="933"/>
      <c r="H64" s="933"/>
      <c r="I64" s="933"/>
      <c r="J64" s="933"/>
      <c r="K64" s="933"/>
      <c r="L64" s="933"/>
      <c r="M64" s="933"/>
      <c r="N64" s="933"/>
      <c r="O64" s="324"/>
    </row>
    <row r="65" spans="2:19" s="295" customFormat="1" ht="26.25" customHeight="1">
      <c r="C65" s="314"/>
      <c r="D65" s="314"/>
      <c r="E65" s="314"/>
      <c r="F65" s="314"/>
      <c r="G65" s="314"/>
      <c r="H65" s="314"/>
      <c r="I65" s="314"/>
      <c r="J65" s="314"/>
      <c r="K65" s="314"/>
      <c r="L65" s="314"/>
      <c r="M65" s="314"/>
      <c r="N65" s="314"/>
    </row>
    <row r="66" spans="2:19" s="295" customFormat="1" ht="21">
      <c r="B66" s="297" t="s">
        <v>284</v>
      </c>
      <c r="C66" s="297"/>
    </row>
    <row r="67" spans="2:19" s="295" customFormat="1" ht="98.25" customHeight="1">
      <c r="C67" s="931" t="s">
        <v>285</v>
      </c>
      <c r="D67" s="931"/>
      <c r="E67" s="931"/>
      <c r="F67" s="931"/>
      <c r="G67" s="931"/>
      <c r="H67" s="931"/>
      <c r="I67" s="931"/>
      <c r="J67" s="931"/>
      <c r="K67" s="931"/>
      <c r="L67" s="931"/>
      <c r="M67" s="931"/>
      <c r="N67" s="931"/>
    </row>
    <row r="68" spans="2:19" s="295" customFormat="1" ht="39" customHeight="1">
      <c r="C68" s="931" t="s">
        <v>286</v>
      </c>
      <c r="D68" s="931"/>
      <c r="E68" s="931"/>
      <c r="F68" s="931"/>
      <c r="G68" s="931"/>
      <c r="H68" s="931"/>
      <c r="I68" s="931"/>
      <c r="J68" s="931"/>
      <c r="K68" s="931"/>
      <c r="L68" s="931"/>
      <c r="M68" s="931"/>
      <c r="N68" s="931"/>
    </row>
    <row r="69" spans="2:19" s="295" customFormat="1">
      <c r="C69" s="314"/>
      <c r="D69" s="314"/>
      <c r="E69" s="314"/>
      <c r="F69" s="314"/>
      <c r="G69" s="314"/>
      <c r="H69" s="314"/>
      <c r="I69" s="314"/>
      <c r="J69" s="314"/>
      <c r="K69" s="314"/>
      <c r="L69" s="314"/>
      <c r="M69" s="314"/>
      <c r="N69" s="314"/>
    </row>
    <row r="70" spans="2:19" s="295" customFormat="1">
      <c r="E70" s="308" t="s">
        <v>153</v>
      </c>
      <c r="F70" s="298"/>
      <c r="G70" s="308" t="s">
        <v>154</v>
      </c>
      <c r="H70" s="298"/>
      <c r="I70" s="308" t="s">
        <v>155</v>
      </c>
    </row>
    <row r="71" spans="2:19" s="295" customFormat="1" ht="18.75" customHeight="1">
      <c r="E71" s="299" t="s">
        <v>156</v>
      </c>
      <c r="F71" s="298"/>
      <c r="G71" s="299" t="s">
        <v>322</v>
      </c>
      <c r="H71" s="298"/>
      <c r="I71" s="299" t="s">
        <v>299</v>
      </c>
      <c r="S71" s="710"/>
    </row>
    <row r="72" spans="2:19" s="295" customFormat="1" ht="18.75" customHeight="1">
      <c r="E72" s="299"/>
      <c r="F72" s="298"/>
      <c r="G72" s="299"/>
      <c r="H72" s="298"/>
      <c r="I72" s="299"/>
    </row>
    <row r="73" spans="2:19" s="295" customFormat="1" ht="39" customHeight="1">
      <c r="C73" s="931" t="s">
        <v>323</v>
      </c>
      <c r="D73" s="931"/>
      <c r="E73" s="931"/>
      <c r="F73" s="931"/>
      <c r="G73" s="931"/>
      <c r="H73" s="931"/>
      <c r="I73" s="931"/>
      <c r="J73" s="931"/>
      <c r="K73" s="931"/>
      <c r="L73" s="931"/>
      <c r="M73" s="931"/>
      <c r="N73" s="931"/>
    </row>
    <row r="74" spans="2:19" s="295" customFormat="1" ht="21">
      <c r="B74" s="297" t="s">
        <v>491</v>
      </c>
      <c r="C74" s="324"/>
      <c r="D74" s="324"/>
      <c r="E74" s="324"/>
      <c r="F74" s="324"/>
      <c r="G74" s="324"/>
      <c r="H74" s="324"/>
      <c r="I74" s="324"/>
      <c r="J74" s="324"/>
      <c r="K74" s="324"/>
      <c r="L74" s="324"/>
      <c r="M74" s="324"/>
      <c r="N74" s="324"/>
    </row>
    <row r="75" spans="2:19" s="295" customFormat="1" ht="58.5" customHeight="1">
      <c r="C75" s="931" t="s">
        <v>826</v>
      </c>
      <c r="D75" s="931"/>
      <c r="E75" s="931"/>
      <c r="F75" s="931"/>
      <c r="G75" s="931"/>
      <c r="H75" s="931"/>
      <c r="I75" s="931"/>
      <c r="J75" s="931"/>
      <c r="K75" s="931"/>
      <c r="L75" s="931"/>
      <c r="M75" s="931"/>
      <c r="N75" s="931"/>
    </row>
    <row r="76" spans="2:19" s="295" customFormat="1" ht="48" customHeight="1">
      <c r="C76" s="931" t="s">
        <v>492</v>
      </c>
      <c r="D76" s="931"/>
      <c r="E76" s="931"/>
      <c r="F76" s="931"/>
      <c r="G76" s="931"/>
      <c r="H76" s="931"/>
      <c r="I76" s="931"/>
      <c r="J76" s="931"/>
      <c r="K76" s="931"/>
      <c r="L76" s="931"/>
      <c r="M76" s="931"/>
      <c r="N76" s="931"/>
    </row>
    <row r="77" spans="2:19" s="295" customFormat="1" ht="57.75" customHeight="1">
      <c r="C77" s="931" t="s">
        <v>493</v>
      </c>
      <c r="D77" s="931"/>
      <c r="E77" s="931"/>
      <c r="F77" s="931"/>
      <c r="G77" s="931"/>
      <c r="H77" s="931"/>
      <c r="I77" s="931"/>
      <c r="J77" s="931"/>
      <c r="K77" s="931"/>
      <c r="L77" s="931"/>
      <c r="M77" s="931"/>
      <c r="N77" s="931"/>
    </row>
    <row r="78" spans="2:19" s="295" customFormat="1" ht="62.25" customHeight="1">
      <c r="C78" s="931" t="s">
        <v>494</v>
      </c>
      <c r="D78" s="931"/>
      <c r="E78" s="931"/>
      <c r="F78" s="931"/>
      <c r="G78" s="931"/>
      <c r="H78" s="931"/>
      <c r="I78" s="931"/>
      <c r="J78" s="931"/>
      <c r="K78" s="931"/>
      <c r="L78" s="931"/>
      <c r="M78" s="931"/>
      <c r="N78" s="931"/>
    </row>
    <row r="79" spans="2:19" s="295" customFormat="1" ht="78" customHeight="1">
      <c r="C79" s="931" t="s">
        <v>495</v>
      </c>
      <c r="D79" s="931"/>
      <c r="E79" s="931"/>
      <c r="F79" s="931"/>
      <c r="G79" s="931"/>
      <c r="H79" s="931"/>
      <c r="I79" s="931"/>
      <c r="J79" s="931"/>
      <c r="K79" s="931"/>
      <c r="L79" s="931"/>
      <c r="M79" s="931"/>
      <c r="N79" s="931"/>
    </row>
    <row r="80" spans="2:19" s="295" customFormat="1" ht="21">
      <c r="B80" s="297" t="s">
        <v>490</v>
      </c>
      <c r="C80" s="324"/>
      <c r="D80" s="324"/>
      <c r="E80" s="324"/>
      <c r="F80" s="324"/>
      <c r="G80" s="324"/>
      <c r="H80" s="324"/>
      <c r="I80" s="324"/>
      <c r="J80" s="324"/>
      <c r="K80" s="324"/>
      <c r="L80" s="324"/>
      <c r="M80" s="324"/>
      <c r="N80" s="324"/>
    </row>
    <row r="81" spans="2:14" s="295" customFormat="1" ht="115.5" customHeight="1">
      <c r="C81" s="931" t="s">
        <v>856</v>
      </c>
      <c r="D81" s="931"/>
      <c r="E81" s="931"/>
      <c r="F81" s="931"/>
      <c r="G81" s="931"/>
      <c r="H81" s="931"/>
      <c r="I81" s="931"/>
      <c r="J81" s="931"/>
      <c r="K81" s="931"/>
      <c r="L81" s="931"/>
      <c r="M81" s="931"/>
      <c r="N81" s="931"/>
    </row>
    <row r="82" spans="2:14">
      <c r="B82" s="305"/>
      <c r="C82" s="305"/>
      <c r="D82" s="295"/>
      <c r="E82" s="295"/>
      <c r="F82" s="295"/>
      <c r="G82" s="295"/>
      <c r="H82" s="295"/>
      <c r="I82" s="295"/>
      <c r="J82" s="295"/>
      <c r="K82" s="295"/>
      <c r="L82" s="295"/>
      <c r="M82" s="295"/>
    </row>
    <row r="83" spans="2:14" ht="21">
      <c r="B83" s="297" t="s">
        <v>695</v>
      </c>
      <c r="C83" s="297"/>
      <c r="D83" s="295"/>
      <c r="E83" s="295"/>
      <c r="F83" s="380"/>
      <c r="G83" s="380"/>
      <c r="H83" s="380"/>
      <c r="I83" s="380"/>
      <c r="J83" s="380"/>
      <c r="K83" s="380"/>
      <c r="L83" s="380"/>
      <c r="M83" s="380"/>
      <c r="N83" s="380"/>
    </row>
    <row r="84" spans="2:14">
      <c r="C84" s="935" t="s">
        <v>305</v>
      </c>
      <c r="D84" s="935"/>
      <c r="E84" s="935"/>
      <c r="F84" s="935"/>
      <c r="G84" s="935"/>
      <c r="H84" s="935"/>
      <c r="I84" s="935"/>
      <c r="J84" s="935"/>
      <c r="K84" s="935"/>
      <c r="L84" s="935"/>
      <c r="M84" s="935"/>
      <c r="N84" s="935"/>
    </row>
    <row r="85" spans="2:14">
      <c r="C85" s="380"/>
      <c r="D85" s="380"/>
      <c r="E85" s="380"/>
      <c r="F85" s="380"/>
      <c r="G85" s="380"/>
      <c r="H85" s="380"/>
      <c r="I85" s="380"/>
      <c r="J85" s="380"/>
      <c r="K85" s="380"/>
      <c r="L85" s="380"/>
      <c r="M85" s="380"/>
      <c r="N85" s="380"/>
    </row>
    <row r="88" spans="2:14" s="438" customFormat="1" ht="21">
      <c r="B88" s="470" t="s">
        <v>696</v>
      </c>
      <c r="C88" s="470" t="s">
        <v>661</v>
      </c>
      <c r="J88" s="471"/>
      <c r="N88" s="471"/>
    </row>
    <row r="89" spans="2:14" s="295" customFormat="1" ht="66.75" customHeight="1">
      <c r="B89" s="305"/>
      <c r="C89" s="931" t="s">
        <v>827</v>
      </c>
      <c r="D89" s="931"/>
      <c r="E89" s="931"/>
      <c r="F89" s="931"/>
      <c r="G89" s="931"/>
      <c r="H89" s="931"/>
      <c r="I89" s="931"/>
      <c r="J89" s="931"/>
      <c r="K89" s="931"/>
      <c r="L89" s="931"/>
      <c r="M89" s="931"/>
      <c r="N89" s="931"/>
    </row>
    <row r="90" spans="2:14" s="295" customFormat="1" ht="33" customHeight="1">
      <c r="B90" s="305"/>
      <c r="C90" s="931" t="s">
        <v>697</v>
      </c>
      <c r="D90" s="931"/>
      <c r="E90" s="931"/>
      <c r="F90" s="931"/>
      <c r="G90" s="931"/>
      <c r="H90" s="931"/>
      <c r="I90" s="931"/>
      <c r="J90" s="931"/>
      <c r="K90" s="931"/>
      <c r="L90" s="931"/>
      <c r="M90" s="931"/>
      <c r="N90" s="931"/>
    </row>
    <row r="91" spans="2:14" s="295" customFormat="1" ht="41.25" customHeight="1">
      <c r="B91" s="305"/>
      <c r="C91" s="931" t="s">
        <v>698</v>
      </c>
      <c r="D91" s="931"/>
      <c r="E91" s="931"/>
      <c r="F91" s="931"/>
      <c r="G91" s="931"/>
      <c r="H91" s="931"/>
      <c r="I91" s="931"/>
      <c r="J91" s="931"/>
      <c r="K91" s="931"/>
      <c r="L91" s="931"/>
      <c r="M91" s="931"/>
      <c r="N91" s="931"/>
    </row>
    <row r="92" spans="2:14" s="295" customFormat="1" ht="63" customHeight="1">
      <c r="B92" s="305"/>
      <c r="C92" s="931" t="s">
        <v>699</v>
      </c>
      <c r="D92" s="931"/>
      <c r="E92" s="931"/>
      <c r="F92" s="931"/>
      <c r="G92" s="931"/>
      <c r="H92" s="931"/>
      <c r="I92" s="931"/>
      <c r="J92" s="931"/>
      <c r="K92" s="931"/>
      <c r="L92" s="931"/>
      <c r="M92" s="931"/>
      <c r="N92" s="931"/>
    </row>
    <row r="93" spans="2:14" s="438" customFormat="1" ht="39" customHeight="1">
      <c r="B93" s="469"/>
      <c r="C93" s="931" t="s">
        <v>700</v>
      </c>
      <c r="D93" s="931"/>
      <c r="E93" s="931"/>
      <c r="F93" s="931"/>
      <c r="G93" s="931"/>
      <c r="H93" s="931"/>
      <c r="I93" s="931"/>
      <c r="J93" s="931"/>
      <c r="K93" s="931"/>
      <c r="L93" s="931"/>
      <c r="M93" s="931"/>
      <c r="N93" s="931"/>
    </row>
    <row r="94" spans="2:14" s="438" customFormat="1" ht="39" customHeight="1">
      <c r="B94" s="469"/>
      <c r="C94" s="931" t="s">
        <v>701</v>
      </c>
      <c r="D94" s="931"/>
      <c r="E94" s="931"/>
      <c r="F94" s="931"/>
      <c r="G94" s="931"/>
      <c r="H94" s="931"/>
      <c r="I94" s="931"/>
      <c r="J94" s="931"/>
      <c r="K94" s="931"/>
      <c r="L94" s="931"/>
      <c r="M94" s="931"/>
      <c r="N94" s="931"/>
    </row>
    <row r="95" spans="2:14">
      <c r="C95" s="544"/>
      <c r="D95" s="544"/>
      <c r="E95" s="544"/>
      <c r="F95" s="544"/>
      <c r="G95" s="544"/>
      <c r="H95" s="544"/>
      <c r="I95" s="544"/>
      <c r="J95" s="544"/>
      <c r="K95" s="544"/>
      <c r="L95" s="544"/>
      <c r="M95" s="544"/>
      <c r="N95" s="544"/>
    </row>
    <row r="96" spans="2:14">
      <c r="C96" s="380"/>
      <c r="D96" s="380"/>
      <c r="E96" s="380"/>
      <c r="F96" s="380"/>
      <c r="G96" s="380"/>
      <c r="H96" s="380"/>
      <c r="I96" s="380"/>
      <c r="J96" s="380"/>
      <c r="K96" s="380"/>
      <c r="L96" s="380"/>
      <c r="M96" s="380"/>
      <c r="N96" s="380"/>
    </row>
    <row r="97" spans="2:14" s="390" customFormat="1" ht="34.15" customHeight="1">
      <c r="B97" s="393" t="s">
        <v>244</v>
      </c>
      <c r="C97" s="329" t="s">
        <v>245</v>
      </c>
      <c r="D97" s="329"/>
      <c r="E97" s="394"/>
      <c r="F97" s="394"/>
      <c r="G97" s="394"/>
      <c r="H97" s="394"/>
      <c r="I97" s="394"/>
      <c r="J97" s="395"/>
      <c r="K97" s="395"/>
      <c r="L97" s="395"/>
      <c r="M97" s="395"/>
      <c r="N97" s="395"/>
    </row>
    <row r="98" spans="2:14" s="390" customFormat="1" ht="32.25" customHeight="1">
      <c r="B98" s="393" t="s">
        <v>295</v>
      </c>
      <c r="C98" s="329" t="s">
        <v>308</v>
      </c>
      <c r="D98" s="329"/>
      <c r="E98" s="329"/>
      <c r="F98" s="329"/>
      <c r="G98" s="329"/>
      <c r="H98" s="329"/>
      <c r="I98" s="329"/>
    </row>
    <row r="99" spans="2:14" s="390" customFormat="1">
      <c r="B99" s="396" t="s">
        <v>296</v>
      </c>
      <c r="C99" s="300" t="s">
        <v>307</v>
      </c>
    </row>
    <row r="100" spans="2:14" s="390" customFormat="1" ht="34.15" customHeight="1">
      <c r="B100" s="393"/>
      <c r="C100" s="934"/>
      <c r="D100" s="934"/>
      <c r="E100" s="934"/>
      <c r="F100" s="934"/>
      <c r="G100" s="934"/>
      <c r="H100" s="934"/>
      <c r="I100" s="934"/>
      <c r="J100" s="934"/>
      <c r="K100" s="934"/>
      <c r="L100" s="934"/>
      <c r="M100" s="934"/>
      <c r="N100" s="934"/>
    </row>
    <row r="101" spans="2:14" s="390" customFormat="1" ht="32.25" customHeight="1">
      <c r="B101" s="393" t="s">
        <v>306</v>
      </c>
      <c r="C101" s="329" t="s">
        <v>524</v>
      </c>
      <c r="D101" s="329"/>
      <c r="E101" s="329"/>
      <c r="F101" s="329"/>
      <c r="G101" s="329"/>
      <c r="H101" s="329"/>
      <c r="I101" s="329"/>
    </row>
    <row r="102" spans="2:14" s="390" customFormat="1" ht="56.25" customHeight="1">
      <c r="B102" s="397"/>
      <c r="C102" s="932" t="s">
        <v>820</v>
      </c>
      <c r="D102" s="932"/>
      <c r="E102" s="932"/>
      <c r="F102" s="932"/>
      <c r="G102" s="932"/>
      <c r="H102" s="932"/>
      <c r="I102" s="932"/>
      <c r="J102" s="932"/>
      <c r="K102" s="932"/>
      <c r="L102" s="932"/>
      <c r="M102" s="932"/>
      <c r="N102" s="932"/>
    </row>
  </sheetData>
  <mergeCells count="54">
    <mergeCell ref="C92:N92"/>
    <mergeCell ref="C93:N93"/>
    <mergeCell ref="C45:E45"/>
    <mergeCell ref="G45:I45"/>
    <mergeCell ref="C91:N91"/>
    <mergeCell ref="G44:I44"/>
    <mergeCell ref="C51:N51"/>
    <mergeCell ref="C77:N77"/>
    <mergeCell ref="C59:N59"/>
    <mergeCell ref="C67:N67"/>
    <mergeCell ref="C76:N76"/>
    <mergeCell ref="C34:N34"/>
    <mergeCell ref="C44:E44"/>
    <mergeCell ref="C47:N47"/>
    <mergeCell ref="C89:N89"/>
    <mergeCell ref="C90:N90"/>
    <mergeCell ref="C79:N79"/>
    <mergeCell ref="C43:E43"/>
    <mergeCell ref="G42:I42"/>
    <mergeCell ref="G43:I43"/>
    <mergeCell ref="C41:G41"/>
    <mergeCell ref="C35:N35"/>
    <mergeCell ref="C94:N94"/>
    <mergeCell ref="C62:N62"/>
    <mergeCell ref="C73:N73"/>
    <mergeCell ref="C84:N84"/>
    <mergeCell ref="A1:N1"/>
    <mergeCell ref="A2:N2"/>
    <mergeCell ref="A3:N3"/>
    <mergeCell ref="C7:N7"/>
    <mergeCell ref="C9:N9"/>
    <mergeCell ref="C31:N31"/>
    <mergeCell ref="C11:N11"/>
    <mergeCell ref="C27:N27"/>
    <mergeCell ref="D15:E15"/>
    <mergeCell ref="B22:N22"/>
    <mergeCell ref="C32:N32"/>
    <mergeCell ref="C42:E42"/>
    <mergeCell ref="B26:N26"/>
    <mergeCell ref="D16:E16"/>
    <mergeCell ref="D17:E17"/>
    <mergeCell ref="C68:N68"/>
    <mergeCell ref="C102:N102"/>
    <mergeCell ref="C40:N40"/>
    <mergeCell ref="C50:N50"/>
    <mergeCell ref="C52:N52"/>
    <mergeCell ref="C58:N58"/>
    <mergeCell ref="C64:N64"/>
    <mergeCell ref="C100:N100"/>
    <mergeCell ref="C63:N63"/>
    <mergeCell ref="C75:N75"/>
    <mergeCell ref="C36:N36"/>
    <mergeCell ref="C81:N81"/>
    <mergeCell ref="C78:N78"/>
  </mergeCells>
  <printOptions horizontalCentered="1"/>
  <pageMargins left="0.19685039370078741" right="0.51181102362204722" top="0.39370078740157483" bottom="0.19685039370078741" header="0.23622047244094491" footer="0.27559055118110237"/>
  <pageSetup paperSize="9" scale="66" firstPageNumber="7" orientation="portrait" useFirstPageNumber="1" r:id="rId1"/>
  <headerFooter alignWithMargins="0">
    <oddFooter>&amp;C&amp;"B Nazanin,Regular"&amp;12&amp;P</oddFooter>
  </headerFooter>
  <rowBreaks count="3" manualBreakCount="3">
    <brk id="46" max="13" man="1"/>
    <brk id="59" max="13" man="1"/>
    <brk id="82"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135"/>
  <sheetViews>
    <sheetView rightToLeft="1" tabSelected="1" view="pageBreakPreview" topLeftCell="A69" zoomScaleNormal="100" zoomScaleSheetLayoutView="100" workbookViewId="0">
      <selection activeCell="B2" sqref="B2:I2"/>
    </sheetView>
  </sheetViews>
  <sheetFormatPr defaultRowHeight="18.75"/>
  <cols>
    <col min="1" max="1" width="1.5703125" style="32" customWidth="1"/>
    <col min="2" max="2" width="2.140625" style="32" customWidth="1"/>
    <col min="3" max="3" width="17.28515625" style="32" customWidth="1"/>
    <col min="4" max="4" width="1.5703125" style="32" customWidth="1"/>
    <col min="5" max="5" width="9.7109375" style="32" customWidth="1"/>
    <col min="6" max="6" width="1.7109375" style="32" customWidth="1"/>
    <col min="7" max="7" width="13.7109375" style="113" customWidth="1"/>
    <col min="8" max="8" width="1.5703125" style="113" customWidth="1"/>
    <col min="9" max="9" width="13.5703125" style="280" customWidth="1"/>
    <col min="10" max="10" width="0.7109375" style="278" customWidth="1"/>
    <col min="11" max="11" width="10.42578125" style="280" customWidth="1"/>
    <col min="12" max="12" width="1.5703125" style="280" customWidth="1"/>
    <col min="13" max="13" width="12" style="113" customWidth="1"/>
    <col min="14" max="14" width="1.140625" style="32" customWidth="1"/>
    <col min="15" max="15" width="13.7109375" style="32" customWidth="1"/>
    <col min="16" max="16" width="1" style="32" customWidth="1"/>
    <col min="17" max="17" width="9" style="32" customWidth="1"/>
    <col min="18" max="18" width="0.85546875" style="32" customWidth="1"/>
    <col min="19" max="19" width="9.140625" style="32"/>
    <col min="20" max="20" width="0.28515625" style="32" customWidth="1"/>
    <col min="21" max="21" width="2.7109375" style="32" customWidth="1"/>
    <col min="22" max="16384" width="9.140625" style="32"/>
  </cols>
  <sheetData>
    <row r="1" spans="1:15" ht="24.95" customHeight="1">
      <c r="B1" s="907" t="s">
        <v>688</v>
      </c>
      <c r="C1" s="907"/>
      <c r="D1" s="907"/>
      <c r="E1" s="907"/>
      <c r="F1" s="907"/>
      <c r="G1" s="907"/>
      <c r="H1" s="907"/>
      <c r="I1" s="907"/>
      <c r="J1" s="907"/>
      <c r="K1" s="907"/>
      <c r="L1" s="907"/>
      <c r="M1" s="907"/>
      <c r="N1" s="907"/>
      <c r="O1" s="907"/>
    </row>
    <row r="2" spans="1:15" ht="24.95" customHeight="1">
      <c r="B2" s="907" t="s">
        <v>106</v>
      </c>
      <c r="C2" s="907"/>
      <c r="D2" s="907"/>
      <c r="E2" s="907"/>
      <c r="F2" s="907"/>
      <c r="G2" s="907"/>
      <c r="H2" s="907"/>
      <c r="I2" s="907"/>
      <c r="J2" s="907"/>
      <c r="K2" s="907"/>
      <c r="L2" s="907"/>
      <c r="M2" s="907"/>
      <c r="N2" s="907"/>
      <c r="O2" s="907"/>
    </row>
    <row r="3" spans="1:15" ht="24.95" customHeight="1">
      <c r="B3" s="907" t="s">
        <v>629</v>
      </c>
      <c r="C3" s="907"/>
      <c r="D3" s="907"/>
      <c r="E3" s="907"/>
      <c r="F3" s="907"/>
      <c r="G3" s="907"/>
      <c r="H3" s="907"/>
      <c r="I3" s="907"/>
      <c r="J3" s="907"/>
      <c r="K3" s="907"/>
      <c r="L3" s="907"/>
      <c r="M3" s="907"/>
      <c r="N3" s="907"/>
      <c r="O3" s="907"/>
    </row>
    <row r="4" spans="1:15" ht="18" customHeight="1">
      <c r="B4" s="87"/>
      <c r="C4" s="87"/>
      <c r="D4" s="87"/>
      <c r="E4" s="87"/>
      <c r="F4" s="87"/>
      <c r="G4" s="275"/>
      <c r="H4" s="275"/>
      <c r="I4" s="275"/>
      <c r="J4" s="276"/>
      <c r="K4" s="275"/>
      <c r="L4" s="275"/>
      <c r="M4" s="275"/>
    </row>
    <row r="5" spans="1:15" ht="18" customHeight="1">
      <c r="B5" s="28" t="s">
        <v>246</v>
      </c>
      <c r="C5" s="87"/>
      <c r="D5" s="87"/>
      <c r="E5" s="87"/>
      <c r="F5" s="87"/>
      <c r="I5" s="947" t="s">
        <v>90</v>
      </c>
      <c r="J5" s="947"/>
      <c r="K5" s="947"/>
      <c r="L5" s="480"/>
      <c r="M5" s="480"/>
    </row>
    <row r="6" spans="1:15" ht="18" customHeight="1">
      <c r="B6" s="87"/>
      <c r="C6" s="87"/>
      <c r="D6" s="87"/>
      <c r="E6" s="48"/>
      <c r="F6" s="87"/>
      <c r="G6" s="105"/>
      <c r="H6" s="33"/>
      <c r="I6" s="714">
        <v>1402</v>
      </c>
      <c r="J6" s="545"/>
      <c r="K6" s="714">
        <v>1401</v>
      </c>
      <c r="L6" s="146"/>
      <c r="M6" s="146"/>
    </row>
    <row r="7" spans="1:15" ht="18" customHeight="1">
      <c r="B7" s="87"/>
      <c r="C7" s="36" t="s">
        <v>525</v>
      </c>
      <c r="D7" s="87"/>
      <c r="E7" s="292"/>
      <c r="F7" s="87"/>
      <c r="G7" s="568"/>
      <c r="H7" s="33"/>
      <c r="I7" s="546" t="s">
        <v>499</v>
      </c>
      <c r="J7" s="547"/>
      <c r="K7" s="546" t="s">
        <v>499</v>
      </c>
      <c r="L7" s="276"/>
      <c r="M7" s="276"/>
    </row>
    <row r="8" spans="1:15" ht="18" customHeight="1">
      <c r="B8" s="87"/>
      <c r="C8" s="36" t="s">
        <v>526</v>
      </c>
      <c r="D8" s="87"/>
      <c r="E8" s="158"/>
      <c r="F8" s="87"/>
      <c r="G8" s="568"/>
      <c r="H8" s="33"/>
      <c r="I8" s="546" t="s">
        <v>499</v>
      </c>
      <c r="J8" s="547"/>
      <c r="K8" s="546" t="s">
        <v>499</v>
      </c>
      <c r="L8" s="276"/>
      <c r="M8" s="276"/>
    </row>
    <row r="9" spans="1:15" ht="18" customHeight="1">
      <c r="B9" s="87"/>
      <c r="C9" s="36" t="s">
        <v>527</v>
      </c>
      <c r="D9" s="87"/>
      <c r="E9" s="158"/>
      <c r="F9" s="87"/>
      <c r="G9" s="568"/>
      <c r="H9" s="33"/>
      <c r="I9" s="546" t="s">
        <v>499</v>
      </c>
      <c r="J9" s="547"/>
      <c r="K9" s="546" t="s">
        <v>499</v>
      </c>
      <c r="L9" s="276"/>
      <c r="M9" s="276"/>
    </row>
    <row r="10" spans="1:15" ht="18" customHeight="1">
      <c r="B10" s="87"/>
      <c r="C10" s="36" t="s">
        <v>528</v>
      </c>
      <c r="D10" s="87"/>
      <c r="E10" s="158"/>
      <c r="F10" s="87"/>
      <c r="G10" s="568"/>
      <c r="H10" s="33"/>
      <c r="I10" s="527" t="s">
        <v>499</v>
      </c>
      <c r="J10" s="292"/>
      <c r="K10" s="527" t="s">
        <v>499</v>
      </c>
      <c r="L10" s="276"/>
      <c r="M10" s="276"/>
    </row>
    <row r="11" spans="1:15" ht="18" customHeight="1">
      <c r="B11" s="87"/>
      <c r="C11" s="87"/>
      <c r="D11" s="87"/>
      <c r="E11" s="87"/>
      <c r="F11" s="87"/>
      <c r="G11" s="123"/>
      <c r="H11" s="33"/>
      <c r="I11" s="292" t="s">
        <v>499</v>
      </c>
      <c r="J11" s="292"/>
      <c r="K11" s="292" t="s">
        <v>499</v>
      </c>
      <c r="L11" s="276"/>
      <c r="M11" s="276"/>
    </row>
    <row r="12" spans="1:15" ht="18" customHeight="1">
      <c r="B12" s="87"/>
      <c r="C12" s="36" t="s">
        <v>138</v>
      </c>
      <c r="D12" s="87"/>
      <c r="E12" s="87"/>
      <c r="F12" s="87"/>
      <c r="G12" s="549"/>
      <c r="I12" s="292" t="s">
        <v>500</v>
      </c>
      <c r="J12" s="292"/>
      <c r="K12" s="292" t="s">
        <v>500</v>
      </c>
      <c r="L12" s="276"/>
      <c r="M12" s="276"/>
    </row>
    <row r="13" spans="1:15" ht="18" customHeight="1" thickBot="1">
      <c r="B13" s="87"/>
      <c r="C13" s="87"/>
      <c r="D13" s="87"/>
      <c r="E13" s="87"/>
      <c r="F13" s="87"/>
      <c r="G13" s="275"/>
      <c r="H13" s="276"/>
      <c r="I13" s="528" t="s">
        <v>499</v>
      </c>
      <c r="J13" s="292"/>
      <c r="K13" s="528" t="s">
        <v>499</v>
      </c>
      <c r="L13" s="275"/>
      <c r="M13" s="275"/>
    </row>
    <row r="14" spans="1:15" ht="18" customHeight="1" thickTop="1">
      <c r="B14" s="87"/>
      <c r="C14" s="87"/>
      <c r="D14" s="87"/>
      <c r="E14" s="87"/>
      <c r="F14" s="87"/>
      <c r="G14" s="275"/>
      <c r="H14" s="276"/>
      <c r="I14" s="548"/>
      <c r="J14" s="548"/>
      <c r="K14" s="548"/>
      <c r="L14" s="275"/>
      <c r="M14" s="275"/>
    </row>
    <row r="15" spans="1:15" ht="55.5" customHeight="1">
      <c r="A15" s="148"/>
      <c r="B15" s="920" t="s">
        <v>530</v>
      </c>
      <c r="C15" s="920"/>
      <c r="D15" s="920"/>
      <c r="E15" s="920"/>
      <c r="F15" s="920"/>
      <c r="G15" s="920"/>
      <c r="H15" s="920"/>
      <c r="I15" s="920"/>
      <c r="J15" s="920"/>
      <c r="K15" s="920"/>
      <c r="L15" s="920"/>
      <c r="M15" s="920"/>
      <c r="N15" s="920"/>
      <c r="O15" s="920"/>
    </row>
    <row r="16" spans="1:15" ht="18" customHeight="1">
      <c r="B16" s="87"/>
      <c r="C16" s="87"/>
      <c r="D16" s="87"/>
      <c r="E16" s="87"/>
      <c r="F16" s="87"/>
      <c r="G16" s="275"/>
      <c r="H16" s="276"/>
      <c r="I16" s="548"/>
      <c r="J16" s="548"/>
      <c r="K16" s="548"/>
      <c r="L16" s="275"/>
      <c r="M16" s="275"/>
    </row>
    <row r="17" spans="1:16" ht="18" customHeight="1">
      <c r="B17" s="87"/>
      <c r="C17" s="87"/>
      <c r="D17" s="87"/>
      <c r="E17" s="87"/>
      <c r="F17" s="87"/>
      <c r="G17" s="275"/>
      <c r="H17" s="276"/>
      <c r="I17" s="548"/>
      <c r="J17" s="548"/>
      <c r="K17" s="548"/>
      <c r="L17" s="275"/>
      <c r="M17" s="275"/>
    </row>
    <row r="18" spans="1:16" ht="21">
      <c r="A18" s="148"/>
      <c r="B18" s="28" t="s">
        <v>529</v>
      </c>
      <c r="C18" s="31"/>
      <c r="D18" s="31"/>
      <c r="E18" s="31"/>
      <c r="F18" s="31"/>
      <c r="G18" s="277"/>
      <c r="H18" s="277"/>
      <c r="I18" s="277"/>
      <c r="J18" s="276"/>
      <c r="K18" s="909"/>
      <c r="L18" s="909"/>
      <c r="M18" s="909"/>
    </row>
    <row r="19" spans="1:16" ht="21">
      <c r="A19" s="148"/>
      <c r="B19" s="28"/>
      <c r="C19" s="31"/>
      <c r="D19" s="31"/>
      <c r="E19" s="31"/>
      <c r="F19" s="31"/>
      <c r="G19" s="277"/>
      <c r="H19" s="277"/>
      <c r="I19" s="277"/>
      <c r="J19" s="276"/>
      <c r="K19" s="947" t="s">
        <v>90</v>
      </c>
      <c r="L19" s="947"/>
      <c r="M19" s="947"/>
    </row>
    <row r="20" spans="1:16" ht="20.25" customHeight="1">
      <c r="B20" s="31"/>
      <c r="C20" s="31"/>
      <c r="D20" s="31"/>
      <c r="G20" s="948">
        <v>1402</v>
      </c>
      <c r="H20" s="948"/>
      <c r="I20" s="948"/>
      <c r="J20" s="105"/>
      <c r="K20" s="948">
        <v>1401</v>
      </c>
      <c r="L20" s="948"/>
      <c r="M20" s="948"/>
    </row>
    <row r="21" spans="1:16" ht="21" customHeight="1">
      <c r="B21" s="105"/>
      <c r="C21" s="105"/>
      <c r="D21" s="105"/>
      <c r="G21" s="145" t="s">
        <v>79</v>
      </c>
      <c r="H21" s="145"/>
      <c r="I21" s="145" t="s">
        <v>114</v>
      </c>
      <c r="J21" s="146"/>
      <c r="K21" s="145" t="s">
        <v>79</v>
      </c>
      <c r="L21" s="145"/>
      <c r="M21" s="145" t="s">
        <v>114</v>
      </c>
      <c r="N21" s="146"/>
    </row>
    <row r="22" spans="1:16" ht="21" customHeight="1">
      <c r="B22" s="403" t="s">
        <v>355</v>
      </c>
      <c r="C22" s="105"/>
      <c r="D22" s="105"/>
      <c r="G22" s="145"/>
      <c r="H22" s="146"/>
      <c r="I22" s="145"/>
      <c r="J22" s="146"/>
      <c r="K22" s="145"/>
      <c r="L22" s="146"/>
      <c r="M22" s="145"/>
      <c r="N22" s="146"/>
    </row>
    <row r="23" spans="1:16" s="33" customFormat="1" ht="21" customHeight="1">
      <c r="C23" s="222" t="s">
        <v>73</v>
      </c>
      <c r="D23" s="222"/>
      <c r="G23" s="550" t="s">
        <v>499</v>
      </c>
      <c r="H23" s="123"/>
      <c r="I23" s="550" t="s">
        <v>499</v>
      </c>
      <c r="J23" s="292"/>
      <c r="K23" s="550" t="s">
        <v>499</v>
      </c>
      <c r="L23" s="123"/>
      <c r="M23" s="550" t="s">
        <v>499</v>
      </c>
      <c r="N23" s="146"/>
      <c r="O23" s="122"/>
      <c r="P23" s="122"/>
    </row>
    <row r="24" spans="1:16" s="33" customFormat="1" ht="21" customHeight="1">
      <c r="C24" s="222" t="s">
        <v>531</v>
      </c>
      <c r="D24" s="222"/>
      <c r="G24" s="550" t="s">
        <v>499</v>
      </c>
      <c r="H24" s="123"/>
      <c r="I24" s="552" t="s">
        <v>499</v>
      </c>
      <c r="J24" s="292"/>
      <c r="K24" s="550" t="s">
        <v>499</v>
      </c>
      <c r="L24" s="123"/>
      <c r="M24" s="552" t="s">
        <v>499</v>
      </c>
      <c r="N24" s="146"/>
      <c r="O24" s="122"/>
      <c r="P24" s="122"/>
    </row>
    <row r="25" spans="1:16" s="33" customFormat="1" ht="21" customHeight="1">
      <c r="C25" s="222" t="s">
        <v>450</v>
      </c>
      <c r="D25" s="222"/>
      <c r="G25" s="550" t="s">
        <v>499</v>
      </c>
      <c r="H25" s="123"/>
      <c r="I25" s="553" t="s">
        <v>499</v>
      </c>
      <c r="J25" s="292"/>
      <c r="K25" s="550" t="s">
        <v>499</v>
      </c>
      <c r="L25" s="123"/>
      <c r="M25" s="553" t="s">
        <v>499</v>
      </c>
      <c r="N25" s="146"/>
      <c r="O25" s="122"/>
      <c r="P25" s="122"/>
    </row>
    <row r="26" spans="1:16" s="33" customFormat="1" ht="20.25" customHeight="1">
      <c r="B26" s="105"/>
      <c r="C26" s="105"/>
      <c r="D26" s="105"/>
      <c r="E26" s="105"/>
      <c r="F26" s="105"/>
      <c r="G26" s="556"/>
      <c r="H26" s="556"/>
      <c r="I26" s="557" t="s">
        <v>499</v>
      </c>
      <c r="J26" s="556"/>
      <c r="K26" s="556"/>
      <c r="L26" s="556"/>
      <c r="M26" s="556" t="s">
        <v>499</v>
      </c>
      <c r="N26" s="146"/>
    </row>
    <row r="27" spans="1:16" ht="21">
      <c r="A27" s="148"/>
      <c r="B27" s="403" t="s">
        <v>313</v>
      </c>
      <c r="C27" s="31"/>
      <c r="D27" s="31"/>
      <c r="E27" s="31"/>
      <c r="F27" s="31"/>
      <c r="G27" s="158"/>
      <c r="H27" s="158"/>
      <c r="I27" s="158"/>
      <c r="J27" s="558"/>
      <c r="K27" s="158"/>
      <c r="L27" s="158"/>
      <c r="M27" s="158"/>
    </row>
    <row r="28" spans="1:16" s="33" customFormat="1" ht="21" customHeight="1">
      <c r="C28" s="222" t="s">
        <v>73</v>
      </c>
      <c r="D28" s="222"/>
      <c r="E28" s="222"/>
      <c r="F28" s="208"/>
      <c r="G28" s="550" t="s">
        <v>499</v>
      </c>
      <c r="H28" s="123"/>
      <c r="I28" s="550" t="s">
        <v>499</v>
      </c>
      <c r="J28" s="292"/>
      <c r="K28" s="550" t="s">
        <v>499</v>
      </c>
      <c r="L28" s="123"/>
      <c r="M28" s="550" t="s">
        <v>499</v>
      </c>
      <c r="N28" s="146"/>
      <c r="O28" s="122"/>
      <c r="P28" s="122"/>
    </row>
    <row r="29" spans="1:16" s="33" customFormat="1" ht="21" customHeight="1">
      <c r="C29" s="222" t="s">
        <v>531</v>
      </c>
      <c r="D29" s="222"/>
      <c r="E29" s="222"/>
      <c r="F29" s="208"/>
      <c r="G29" s="550" t="s">
        <v>499</v>
      </c>
      <c r="H29" s="123"/>
      <c r="I29" s="552" t="s">
        <v>499</v>
      </c>
      <c r="J29" s="292"/>
      <c r="K29" s="550" t="s">
        <v>499</v>
      </c>
      <c r="L29" s="123"/>
      <c r="M29" s="552" t="s">
        <v>499</v>
      </c>
      <c r="N29" s="146"/>
      <c r="O29" s="122"/>
      <c r="P29" s="122"/>
    </row>
    <row r="30" spans="1:16" s="33" customFormat="1" ht="21" customHeight="1">
      <c r="C30" s="222" t="s">
        <v>450</v>
      </c>
      <c r="D30" s="222"/>
      <c r="E30" s="222"/>
      <c r="F30" s="208"/>
      <c r="G30" s="550" t="s">
        <v>499</v>
      </c>
      <c r="H30" s="123"/>
      <c r="I30" s="553" t="s">
        <v>499</v>
      </c>
      <c r="J30" s="292"/>
      <c r="K30" s="550" t="s">
        <v>499</v>
      </c>
      <c r="L30" s="123"/>
      <c r="M30" s="553" t="s">
        <v>499</v>
      </c>
      <c r="N30" s="146"/>
      <c r="O30" s="122"/>
      <c r="P30" s="122"/>
    </row>
    <row r="31" spans="1:16" s="33" customFormat="1" ht="21" customHeight="1">
      <c r="C31" s="71"/>
      <c r="D31" s="71"/>
      <c r="E31" s="71"/>
      <c r="F31" s="105"/>
      <c r="G31" s="550"/>
      <c r="H31" s="123"/>
      <c r="I31" s="555" t="s">
        <v>499</v>
      </c>
      <c r="J31" s="292"/>
      <c r="K31" s="514"/>
      <c r="L31" s="514"/>
      <c r="M31" s="514" t="s">
        <v>499</v>
      </c>
      <c r="N31" s="146"/>
      <c r="O31" s="122"/>
      <c r="P31" s="122"/>
    </row>
    <row r="32" spans="1:16" s="105" customFormat="1" ht="21" customHeight="1" thickBot="1">
      <c r="B32" s="146"/>
      <c r="G32" s="552"/>
      <c r="H32" s="552"/>
      <c r="I32" s="559" t="s">
        <v>499</v>
      </c>
      <c r="J32" s="293"/>
      <c r="K32" s="552"/>
      <c r="L32" s="552"/>
      <c r="M32" s="560" t="s">
        <v>499</v>
      </c>
    </row>
    <row r="33" spans="1:16" s="33" customFormat="1" ht="17.25" customHeight="1" thickTop="1">
      <c r="B33" s="37"/>
      <c r="C33" s="37"/>
      <c r="D33" s="37"/>
      <c r="E33" s="37"/>
      <c r="F33" s="37"/>
      <c r="G33" s="37"/>
      <c r="H33" s="37"/>
      <c r="I33" s="37"/>
      <c r="J33" s="37"/>
      <c r="K33" s="37"/>
      <c r="L33" s="37"/>
      <c r="M33" s="37"/>
      <c r="N33" s="146"/>
    </row>
    <row r="34" spans="1:16" s="33" customFormat="1" ht="35.25" customHeight="1">
      <c r="B34" s="949" t="s">
        <v>711</v>
      </c>
      <c r="C34" s="949"/>
      <c r="D34" s="949"/>
      <c r="E34" s="949"/>
      <c r="F34" s="949"/>
      <c r="G34" s="949"/>
      <c r="H34" s="949"/>
      <c r="I34" s="949"/>
      <c r="J34" s="949"/>
      <c r="K34" s="949"/>
      <c r="L34" s="949"/>
      <c r="M34" s="949"/>
      <c r="N34" s="949"/>
      <c r="O34" s="949"/>
    </row>
    <row r="35" spans="1:16" s="33" customFormat="1" ht="17.25" customHeight="1">
      <c r="B35" s="37"/>
      <c r="C35" s="37"/>
      <c r="D35" s="37"/>
      <c r="E35" s="37"/>
      <c r="F35" s="37"/>
      <c r="G35" s="37"/>
      <c r="H35" s="37"/>
      <c r="I35" s="37"/>
      <c r="J35" s="37"/>
      <c r="K35" s="37"/>
      <c r="L35" s="37"/>
      <c r="M35" s="37"/>
      <c r="N35" s="146"/>
    </row>
    <row r="36" spans="1:16" ht="21">
      <c r="A36" s="148"/>
      <c r="B36" s="28" t="s">
        <v>532</v>
      </c>
      <c r="C36" s="31"/>
      <c r="D36" s="31"/>
      <c r="E36" s="31"/>
      <c r="F36" s="31"/>
      <c r="G36" s="277"/>
      <c r="H36" s="277"/>
      <c r="I36" s="277"/>
      <c r="J36" s="276"/>
      <c r="K36" s="909"/>
      <c r="L36" s="909"/>
      <c r="M36" s="909"/>
    </row>
    <row r="37" spans="1:16" ht="21">
      <c r="A37" s="148"/>
      <c r="B37" s="28"/>
      <c r="C37" s="31"/>
      <c r="D37" s="31"/>
      <c r="E37" s="31"/>
      <c r="F37" s="31"/>
      <c r="G37" s="277"/>
      <c r="H37" s="277"/>
      <c r="I37" s="277"/>
      <c r="J37" s="276"/>
      <c r="K37" s="947" t="s">
        <v>90</v>
      </c>
      <c r="L37" s="947"/>
      <c r="M37" s="947"/>
    </row>
    <row r="38" spans="1:16" ht="20.25" customHeight="1">
      <c r="B38" s="31"/>
      <c r="C38" s="31"/>
      <c r="D38" s="31"/>
      <c r="E38" s="31"/>
      <c r="F38" s="31"/>
      <c r="G38" s="948">
        <v>1402</v>
      </c>
      <c r="H38" s="948"/>
      <c r="I38" s="948"/>
      <c r="J38" s="105"/>
      <c r="K38" s="948">
        <v>1401</v>
      </c>
      <c r="L38" s="948"/>
      <c r="M38" s="948"/>
    </row>
    <row r="39" spans="1:16" ht="21" customHeight="1">
      <c r="B39" s="105"/>
      <c r="C39" s="105"/>
      <c r="D39" s="105"/>
      <c r="E39" s="105"/>
      <c r="F39" s="105"/>
      <c r="G39" s="145" t="s">
        <v>533</v>
      </c>
      <c r="H39" s="145"/>
      <c r="I39" s="145" t="s">
        <v>114</v>
      </c>
      <c r="J39" s="146"/>
      <c r="K39" s="145" t="s">
        <v>533</v>
      </c>
      <c r="L39" s="145"/>
      <c r="M39" s="145" t="s">
        <v>114</v>
      </c>
      <c r="N39" s="146"/>
    </row>
    <row r="40" spans="1:16" ht="21" customHeight="1">
      <c r="B40" s="105"/>
      <c r="C40" s="105"/>
      <c r="D40" s="105"/>
      <c r="E40" s="105"/>
      <c r="F40" s="105"/>
      <c r="G40" s="145"/>
      <c r="H40" s="146"/>
      <c r="I40" s="145"/>
      <c r="J40" s="146"/>
      <c r="K40" s="145"/>
      <c r="L40" s="146"/>
      <c r="M40" s="145"/>
      <c r="N40" s="146"/>
    </row>
    <row r="41" spans="1:16" s="33" customFormat="1" ht="21" customHeight="1">
      <c r="C41" s="222" t="s">
        <v>357</v>
      </c>
      <c r="D41" s="222"/>
      <c r="E41" s="222"/>
      <c r="F41" s="208"/>
      <c r="G41" s="550" t="s">
        <v>499</v>
      </c>
      <c r="H41" s="123"/>
      <c r="I41" s="550" t="s">
        <v>499</v>
      </c>
      <c r="J41" s="292"/>
      <c r="K41" s="513" t="s">
        <v>499</v>
      </c>
      <c r="L41" s="550"/>
      <c r="M41" s="513" t="s">
        <v>499</v>
      </c>
      <c r="N41" s="146"/>
      <c r="O41" s="122"/>
      <c r="P41" s="122"/>
    </row>
    <row r="42" spans="1:16" s="33" customFormat="1" ht="21" customHeight="1">
      <c r="C42" s="222" t="s">
        <v>357</v>
      </c>
      <c r="D42" s="222"/>
      <c r="E42" s="222"/>
      <c r="F42" s="208"/>
      <c r="G42" s="550" t="s">
        <v>499</v>
      </c>
      <c r="H42" s="123"/>
      <c r="I42" s="553" t="s">
        <v>499</v>
      </c>
      <c r="J42" s="292"/>
      <c r="K42" s="513" t="s">
        <v>499</v>
      </c>
      <c r="L42" s="550"/>
      <c r="M42" s="562" t="s">
        <v>499</v>
      </c>
      <c r="N42" s="146"/>
      <c r="O42" s="122"/>
      <c r="P42" s="122"/>
    </row>
    <row r="43" spans="1:16" s="33" customFormat="1" ht="21" customHeight="1" thickBot="1">
      <c r="C43" s="71"/>
      <c r="D43" s="71"/>
      <c r="E43" s="71"/>
      <c r="F43" s="105"/>
      <c r="G43" s="550"/>
      <c r="H43" s="123"/>
      <c r="I43" s="561" t="s">
        <v>499</v>
      </c>
      <c r="J43" s="292"/>
      <c r="K43" s="514"/>
      <c r="L43" s="514"/>
      <c r="M43" s="522" t="s">
        <v>499</v>
      </c>
      <c r="N43" s="146"/>
      <c r="O43" s="122"/>
      <c r="P43" s="122"/>
    </row>
    <row r="44" spans="1:16" s="33" customFormat="1" ht="17.25" customHeight="1" thickTop="1">
      <c r="B44" s="37"/>
      <c r="C44" s="37"/>
      <c r="D44" s="37"/>
      <c r="E44" s="37"/>
      <c r="F44" s="37"/>
      <c r="G44" s="91"/>
      <c r="H44" s="91"/>
      <c r="I44" s="91"/>
      <c r="J44" s="91"/>
      <c r="K44" s="91"/>
      <c r="L44" s="91"/>
      <c r="M44" s="91"/>
      <c r="N44" s="146"/>
    </row>
    <row r="45" spans="1:16" s="33" customFormat="1" ht="17.25" customHeight="1">
      <c r="B45" s="28" t="s">
        <v>363</v>
      </c>
      <c r="C45" s="37"/>
      <c r="D45" s="37"/>
      <c r="E45" s="37"/>
      <c r="F45" s="37"/>
      <c r="G45" s="37"/>
      <c r="H45" s="37"/>
      <c r="I45" s="37"/>
      <c r="J45" s="37"/>
      <c r="K45" s="37"/>
      <c r="L45" s="37"/>
      <c r="M45" s="37"/>
      <c r="N45" s="146"/>
    </row>
    <row r="46" spans="1:16" s="33" customFormat="1" ht="17.25" customHeight="1">
      <c r="B46" s="28"/>
      <c r="C46" s="37"/>
      <c r="D46" s="37"/>
      <c r="E46" s="37"/>
      <c r="F46" s="37"/>
      <c r="G46" s="37"/>
      <c r="H46" s="37"/>
      <c r="I46" s="37"/>
      <c r="J46" s="37"/>
      <c r="K46" s="947" t="s">
        <v>90</v>
      </c>
      <c r="L46" s="947"/>
      <c r="M46" s="947"/>
      <c r="N46" s="146"/>
    </row>
    <row r="47" spans="1:16" s="33" customFormat="1" ht="17.25" customHeight="1">
      <c r="B47" s="37"/>
      <c r="C47" s="37"/>
      <c r="D47" s="37"/>
      <c r="E47" s="37"/>
      <c r="F47" s="37"/>
      <c r="G47" s="948">
        <v>1402</v>
      </c>
      <c r="H47" s="948"/>
      <c r="I47" s="948"/>
      <c r="J47" s="105"/>
      <c r="K47" s="948">
        <v>1401</v>
      </c>
      <c r="L47" s="948"/>
      <c r="M47" s="948"/>
      <c r="N47" s="146"/>
    </row>
    <row r="48" spans="1:16" s="33" customFormat="1" ht="17.25" customHeight="1">
      <c r="B48" s="37"/>
      <c r="C48" s="37"/>
      <c r="D48" s="37"/>
      <c r="E48" s="37"/>
      <c r="F48" s="37"/>
      <c r="G48" s="704" t="s">
        <v>663</v>
      </c>
      <c r="H48" s="704"/>
      <c r="I48" s="704" t="s">
        <v>114</v>
      </c>
      <c r="J48" s="705"/>
      <c r="K48" s="704" t="s">
        <v>663</v>
      </c>
      <c r="L48" s="704"/>
      <c r="M48" s="704" t="s">
        <v>114</v>
      </c>
      <c r="N48" s="146"/>
    </row>
    <row r="49" spans="2:16" s="33" customFormat="1" ht="17.25" customHeight="1">
      <c r="B49" s="37"/>
      <c r="C49" s="37"/>
      <c r="D49" s="37"/>
      <c r="E49" s="37"/>
      <c r="F49" s="37"/>
      <c r="G49" s="145"/>
      <c r="H49" s="146"/>
      <c r="I49" s="145"/>
      <c r="J49" s="146"/>
      <c r="K49" s="145"/>
      <c r="L49" s="146"/>
      <c r="M49" s="145"/>
      <c r="N49" s="146"/>
    </row>
    <row r="50" spans="2:16" s="33" customFormat="1" ht="21" customHeight="1">
      <c r="C50" s="222" t="s">
        <v>535</v>
      </c>
      <c r="D50" s="222"/>
      <c r="E50" s="222"/>
      <c r="F50" s="208"/>
      <c r="G50" s="516" t="s">
        <v>499</v>
      </c>
      <c r="H50" s="123"/>
      <c r="I50" s="550" t="s">
        <v>499</v>
      </c>
      <c r="J50" s="292"/>
      <c r="K50" s="516" t="s">
        <v>499</v>
      </c>
      <c r="L50" s="550"/>
      <c r="M50" s="513" t="s">
        <v>499</v>
      </c>
      <c r="N50" s="146"/>
      <c r="O50" s="122"/>
      <c r="P50" s="122"/>
    </row>
    <row r="51" spans="2:16" s="33" customFormat="1" ht="21" customHeight="1">
      <c r="C51" s="222" t="s">
        <v>534</v>
      </c>
      <c r="D51" s="222"/>
      <c r="E51" s="222"/>
      <c r="F51" s="208"/>
      <c r="G51" s="550" t="s">
        <v>27</v>
      </c>
      <c r="H51" s="123"/>
      <c r="I51" s="553" t="s">
        <v>499</v>
      </c>
      <c r="J51" s="292"/>
      <c r="K51" s="550" t="s">
        <v>27</v>
      </c>
      <c r="L51" s="550"/>
      <c r="M51" s="562" t="s">
        <v>499</v>
      </c>
      <c r="N51" s="146"/>
      <c r="O51" s="122"/>
      <c r="P51" s="122"/>
    </row>
    <row r="52" spans="2:16" s="33" customFormat="1" ht="21" hidden="1" customHeight="1">
      <c r="C52" s="222" t="s">
        <v>13</v>
      </c>
      <c r="D52" s="222"/>
      <c r="E52" s="222"/>
      <c r="F52" s="208"/>
      <c r="G52" s="550"/>
      <c r="H52" s="123"/>
      <c r="I52" s="550"/>
      <c r="J52" s="292"/>
      <c r="K52" s="550"/>
      <c r="L52" s="516"/>
      <c r="M52" s="516"/>
      <c r="N52" s="146"/>
      <c r="O52" s="122"/>
      <c r="P52" s="122"/>
    </row>
    <row r="53" spans="2:16" s="33" customFormat="1" ht="21" hidden="1" customHeight="1" thickBot="1">
      <c r="C53" s="222" t="s">
        <v>124</v>
      </c>
      <c r="D53" s="222"/>
      <c r="E53" s="222"/>
      <c r="F53" s="208"/>
      <c r="G53" s="550"/>
      <c r="H53" s="123"/>
      <c r="I53" s="550"/>
      <c r="J53" s="292"/>
      <c r="K53" s="550"/>
      <c r="L53" s="514"/>
      <c r="M53" s="514"/>
      <c r="N53" s="146"/>
      <c r="O53" s="122"/>
      <c r="P53" s="122"/>
    </row>
    <row r="54" spans="2:16" s="33" customFormat="1" ht="21" hidden="1" customHeight="1" thickBot="1">
      <c r="C54" s="222" t="s">
        <v>125</v>
      </c>
      <c r="D54" s="222"/>
      <c r="E54" s="222"/>
      <c r="F54" s="208"/>
      <c r="G54" s="550"/>
      <c r="H54" s="123"/>
      <c r="I54" s="550"/>
      <c r="J54" s="292"/>
      <c r="K54" s="550"/>
      <c r="L54" s="514"/>
      <c r="M54" s="514"/>
      <c r="N54" s="146"/>
      <c r="O54" s="122"/>
      <c r="P54" s="122"/>
    </row>
    <row r="55" spans="2:16" s="33" customFormat="1" ht="21" hidden="1" customHeight="1" thickBot="1">
      <c r="C55" s="222" t="s">
        <v>127</v>
      </c>
      <c r="D55" s="222"/>
      <c r="E55" s="222"/>
      <c r="F55" s="208"/>
      <c r="G55" s="550"/>
      <c r="H55" s="123"/>
      <c r="I55" s="550"/>
      <c r="J55" s="292"/>
      <c r="K55" s="550"/>
      <c r="L55" s="514"/>
      <c r="M55" s="514"/>
      <c r="N55" s="146"/>
      <c r="O55" s="122"/>
      <c r="P55" s="122"/>
    </row>
    <row r="56" spans="2:16" s="33" customFormat="1" ht="21" hidden="1" customHeight="1" thickBot="1">
      <c r="C56" s="222" t="s">
        <v>92</v>
      </c>
      <c r="D56" s="222"/>
      <c r="E56" s="222"/>
      <c r="F56" s="208"/>
      <c r="G56" s="550"/>
      <c r="H56" s="123"/>
      <c r="I56" s="550"/>
      <c r="J56" s="292"/>
      <c r="K56" s="550"/>
      <c r="L56" s="514"/>
      <c r="M56" s="514"/>
      <c r="N56" s="146"/>
      <c r="O56" s="122"/>
      <c r="P56" s="122"/>
    </row>
    <row r="57" spans="2:16" s="33" customFormat="1" ht="21" hidden="1" customHeight="1" thickBot="1">
      <c r="C57" s="222" t="s">
        <v>15</v>
      </c>
      <c r="D57" s="222"/>
      <c r="E57" s="222"/>
      <c r="F57" s="208"/>
      <c r="G57" s="550"/>
      <c r="H57" s="123"/>
      <c r="I57" s="550"/>
      <c r="J57" s="292"/>
      <c r="K57" s="550"/>
      <c r="L57" s="514"/>
      <c r="M57" s="514"/>
      <c r="N57" s="146"/>
      <c r="O57" s="122"/>
      <c r="P57" s="122"/>
    </row>
    <row r="58" spans="2:16" s="33" customFormat="1" ht="21" hidden="1" customHeight="1" thickBot="1">
      <c r="C58" s="222" t="s">
        <v>128</v>
      </c>
      <c r="D58" s="222"/>
      <c r="E58" s="222"/>
      <c r="F58" s="208"/>
      <c r="G58" s="550"/>
      <c r="H58" s="123"/>
      <c r="I58" s="550"/>
      <c r="J58" s="292"/>
      <c r="K58" s="550"/>
      <c r="L58" s="514"/>
      <c r="M58" s="514"/>
      <c r="N58" s="146"/>
      <c r="O58" s="122"/>
      <c r="P58" s="122"/>
    </row>
    <row r="59" spans="2:16" s="33" customFormat="1" ht="21" hidden="1" customHeight="1" thickBot="1">
      <c r="C59" s="222" t="s">
        <v>183</v>
      </c>
      <c r="D59" s="222"/>
      <c r="E59" s="222"/>
      <c r="F59" s="208"/>
      <c r="G59" s="550"/>
      <c r="H59" s="123"/>
      <c r="I59" s="550"/>
      <c r="J59" s="292"/>
      <c r="K59" s="550"/>
      <c r="L59" s="514"/>
      <c r="M59" s="514"/>
      <c r="N59" s="146"/>
      <c r="O59" s="122"/>
      <c r="P59" s="122"/>
    </row>
    <row r="60" spans="2:16" s="33" customFormat="1" ht="21" hidden="1" customHeight="1" thickBot="1">
      <c r="C60" s="222" t="s">
        <v>65</v>
      </c>
      <c r="D60" s="222"/>
      <c r="E60" s="222"/>
      <c r="F60" s="208"/>
      <c r="G60" s="550"/>
      <c r="H60" s="123"/>
      <c r="I60" s="550"/>
      <c r="J60" s="292"/>
      <c r="K60" s="550"/>
      <c r="L60" s="514"/>
      <c r="M60" s="514"/>
      <c r="N60" s="146"/>
      <c r="O60" s="122"/>
      <c r="P60" s="122"/>
    </row>
    <row r="61" spans="2:16" s="33" customFormat="1" ht="21" hidden="1" customHeight="1" thickBot="1">
      <c r="C61" s="222" t="s">
        <v>126</v>
      </c>
      <c r="D61" s="222"/>
      <c r="E61" s="222"/>
      <c r="F61" s="208"/>
      <c r="G61" s="550"/>
      <c r="H61" s="123"/>
      <c r="I61" s="550"/>
      <c r="J61" s="292"/>
      <c r="K61" s="550"/>
      <c r="L61" s="514"/>
      <c r="M61" s="514"/>
      <c r="N61" s="146"/>
      <c r="O61" s="122"/>
      <c r="P61" s="122"/>
    </row>
    <row r="62" spans="2:16" s="33" customFormat="1" ht="21" hidden="1" customHeight="1" thickBot="1">
      <c r="C62" s="222" t="s">
        <v>137</v>
      </c>
      <c r="D62" s="222"/>
      <c r="E62" s="222"/>
      <c r="F62" s="208"/>
      <c r="G62" s="550"/>
      <c r="H62" s="123"/>
      <c r="I62" s="550"/>
      <c r="J62" s="292"/>
      <c r="K62" s="550"/>
      <c r="L62" s="514"/>
      <c r="M62" s="514"/>
      <c r="N62" s="146"/>
      <c r="O62" s="122"/>
      <c r="P62" s="122"/>
    </row>
    <row r="63" spans="2:16" s="33" customFormat="1" hidden="1">
      <c r="C63" s="222" t="s">
        <v>61</v>
      </c>
      <c r="D63" s="222"/>
      <c r="E63" s="222"/>
      <c r="F63" s="208"/>
      <c r="G63" s="550"/>
      <c r="H63" s="123"/>
      <c r="I63" s="550"/>
      <c r="J63" s="292"/>
      <c r="K63" s="550"/>
      <c r="L63" s="514"/>
      <c r="M63" s="514"/>
      <c r="N63" s="146"/>
      <c r="O63" s="122"/>
      <c r="P63" s="122"/>
    </row>
    <row r="64" spans="2:16" s="33" customFormat="1" ht="21" hidden="1" customHeight="1" thickBot="1">
      <c r="C64" s="222" t="s">
        <v>182</v>
      </c>
      <c r="D64" s="222"/>
      <c r="E64" s="222"/>
      <c r="F64" s="208"/>
      <c r="G64" s="550"/>
      <c r="H64" s="123"/>
      <c r="I64" s="550"/>
      <c r="J64" s="292"/>
      <c r="K64" s="550"/>
      <c r="L64" s="514"/>
      <c r="M64" s="514"/>
      <c r="N64" s="146"/>
      <c r="O64" s="122"/>
      <c r="P64" s="122"/>
    </row>
    <row r="65" spans="2:21" s="33" customFormat="1" ht="21" hidden="1" customHeight="1" thickBot="1">
      <c r="C65" s="71" t="s">
        <v>181</v>
      </c>
      <c r="D65" s="71"/>
      <c r="E65" s="71"/>
      <c r="F65" s="105"/>
      <c r="G65" s="550"/>
      <c r="H65" s="123"/>
      <c r="I65" s="550"/>
      <c r="J65" s="292"/>
      <c r="K65" s="550"/>
      <c r="L65" s="514"/>
      <c r="M65" s="514"/>
      <c r="N65" s="146"/>
      <c r="O65" s="122"/>
      <c r="P65" s="122"/>
    </row>
    <row r="66" spans="2:21" s="33" customFormat="1" ht="21" customHeight="1" thickBot="1">
      <c r="C66" s="71"/>
      <c r="D66" s="71"/>
      <c r="E66" s="71"/>
      <c r="F66" s="105"/>
      <c r="G66" s="561" t="s">
        <v>499</v>
      </c>
      <c r="H66" s="123"/>
      <c r="I66" s="561" t="s">
        <v>499</v>
      </c>
      <c r="J66" s="292"/>
      <c r="K66" s="561" t="s">
        <v>499</v>
      </c>
      <c r="L66" s="514"/>
      <c r="M66" s="522" t="s">
        <v>499</v>
      </c>
      <c r="N66" s="146"/>
      <c r="O66" s="122"/>
      <c r="P66" s="122"/>
    </row>
    <row r="67" spans="2:21" s="33" customFormat="1" ht="17.25" customHeight="1" thickTop="1">
      <c r="B67" s="37"/>
      <c r="C67" s="37"/>
      <c r="D67" s="37"/>
      <c r="E67" s="37"/>
      <c r="F67" s="37"/>
      <c r="G67" s="37"/>
      <c r="H67" s="37"/>
      <c r="I67" s="37"/>
      <c r="J67" s="37"/>
      <c r="K67" s="37"/>
      <c r="L67" s="37"/>
      <c r="M67" s="37"/>
      <c r="N67" s="146"/>
    </row>
    <row r="68" spans="2:21" s="33" customFormat="1" ht="39" customHeight="1">
      <c r="B68" s="37"/>
      <c r="C68" s="949" t="s">
        <v>712</v>
      </c>
      <c r="D68" s="949"/>
      <c r="E68" s="949"/>
      <c r="F68" s="949"/>
      <c r="G68" s="949"/>
      <c r="H68" s="949"/>
      <c r="I68" s="949"/>
      <c r="J68" s="949"/>
      <c r="K68" s="949"/>
      <c r="L68" s="949"/>
      <c r="M68" s="949"/>
      <c r="N68" s="949"/>
      <c r="O68" s="949"/>
      <c r="P68" s="949"/>
    </row>
    <row r="69" spans="2:21" s="33" customFormat="1" ht="17.25" customHeight="1">
      <c r="B69" s="37"/>
      <c r="C69" s="37"/>
      <c r="D69" s="37"/>
      <c r="E69" s="37"/>
      <c r="F69" s="37"/>
      <c r="G69" s="37"/>
      <c r="H69" s="37"/>
      <c r="I69" s="37"/>
      <c r="J69" s="37"/>
      <c r="K69" s="37"/>
      <c r="L69" s="37"/>
      <c r="M69" s="37"/>
      <c r="N69" s="146"/>
    </row>
    <row r="70" spans="2:21" s="33" customFormat="1" ht="17.25" customHeight="1">
      <c r="B70" s="28" t="s">
        <v>536</v>
      </c>
      <c r="C70" s="37"/>
      <c r="D70" s="37"/>
      <c r="E70" s="37"/>
      <c r="F70" s="37"/>
      <c r="G70" s="37"/>
      <c r="H70" s="37"/>
      <c r="I70" s="37"/>
      <c r="J70" s="37"/>
      <c r="K70" s="37"/>
      <c r="L70" s="37"/>
      <c r="M70" s="37"/>
      <c r="N70" s="146"/>
    </row>
    <row r="71" spans="2:21" s="33" customFormat="1" ht="17.25" customHeight="1">
      <c r="B71" s="28"/>
      <c r="C71" s="37"/>
      <c r="D71" s="37"/>
      <c r="E71" s="37"/>
      <c r="F71" s="37"/>
      <c r="G71" s="37"/>
      <c r="H71" s="37"/>
      <c r="I71" s="37"/>
      <c r="J71" s="37"/>
      <c r="K71" s="947" t="s">
        <v>90</v>
      </c>
      <c r="L71" s="947"/>
      <c r="M71" s="947"/>
      <c r="N71" s="146"/>
    </row>
    <row r="72" spans="2:21" s="33" customFormat="1" ht="24.75" customHeight="1">
      <c r="B72" s="37"/>
      <c r="C72" s="37"/>
      <c r="D72" s="37"/>
      <c r="E72" s="37"/>
      <c r="F72" s="37"/>
      <c r="G72" s="948">
        <v>1402</v>
      </c>
      <c r="H72" s="948"/>
      <c r="I72" s="948"/>
      <c r="J72" s="105"/>
      <c r="K72" s="948">
        <v>1401</v>
      </c>
      <c r="L72" s="948"/>
      <c r="M72" s="948"/>
      <c r="N72" s="146"/>
    </row>
    <row r="73" spans="2:21" s="33" customFormat="1" ht="37.5">
      <c r="B73" s="37"/>
      <c r="C73" s="37"/>
      <c r="D73" s="37"/>
      <c r="E73" s="37"/>
      <c r="F73" s="37"/>
      <c r="G73" s="145" t="s">
        <v>115</v>
      </c>
      <c r="H73" s="145"/>
      <c r="I73" s="563" t="s">
        <v>358</v>
      </c>
      <c r="J73" s="146"/>
      <c r="K73" s="145" t="s">
        <v>115</v>
      </c>
      <c r="L73" s="145"/>
      <c r="M73" s="563" t="s">
        <v>358</v>
      </c>
      <c r="N73" s="146"/>
    </row>
    <row r="74" spans="2:21" s="33" customFormat="1" ht="17.25" customHeight="1">
      <c r="B74" s="37"/>
      <c r="C74" s="37" t="s">
        <v>292</v>
      </c>
      <c r="D74" s="37"/>
      <c r="E74" s="37"/>
      <c r="F74" s="37"/>
      <c r="G74" s="564" t="s">
        <v>499</v>
      </c>
      <c r="H74" s="556"/>
      <c r="I74" s="564" t="s">
        <v>499</v>
      </c>
      <c r="J74" s="556"/>
      <c r="K74" s="564" t="s">
        <v>499</v>
      </c>
      <c r="L74" s="556"/>
      <c r="M74" s="564" t="s">
        <v>499</v>
      </c>
      <c r="N74" s="146"/>
    </row>
    <row r="75" spans="2:21" s="33" customFormat="1" ht="17.25" customHeight="1">
      <c r="B75" s="37"/>
      <c r="C75" s="37" t="s">
        <v>391</v>
      </c>
      <c r="D75" s="37"/>
      <c r="E75" s="37"/>
      <c r="F75" s="37"/>
      <c r="G75" s="293" t="s">
        <v>499</v>
      </c>
      <c r="H75" s="293"/>
      <c r="I75" s="293" t="s">
        <v>499</v>
      </c>
      <c r="J75" s="293"/>
      <c r="K75" s="293" t="s">
        <v>499</v>
      </c>
      <c r="L75" s="293"/>
      <c r="M75" s="293" t="s">
        <v>499</v>
      </c>
      <c r="N75" s="146"/>
    </row>
    <row r="76" spans="2:21" s="33" customFormat="1" ht="17.25" customHeight="1">
      <c r="B76" s="37"/>
      <c r="C76" s="37" t="s">
        <v>78</v>
      </c>
      <c r="D76" s="37"/>
      <c r="E76" s="37"/>
      <c r="F76" s="37"/>
      <c r="G76" s="293" t="s">
        <v>499</v>
      </c>
      <c r="H76" s="293"/>
      <c r="I76" s="293" t="s">
        <v>499</v>
      </c>
      <c r="J76" s="293"/>
      <c r="K76" s="293" t="s">
        <v>499</v>
      </c>
      <c r="L76" s="293"/>
      <c r="M76" s="293" t="s">
        <v>499</v>
      </c>
      <c r="N76" s="146"/>
    </row>
    <row r="77" spans="2:21" s="33" customFormat="1" ht="17.25" customHeight="1" thickBot="1">
      <c r="B77" s="37"/>
      <c r="C77" s="37"/>
      <c r="D77" s="37"/>
      <c r="E77" s="37"/>
      <c r="F77" s="37"/>
      <c r="G77" s="566" t="s">
        <v>499</v>
      </c>
      <c r="H77" s="293"/>
      <c r="I77" s="293"/>
      <c r="J77" s="293"/>
      <c r="K77" s="566" t="s">
        <v>499</v>
      </c>
      <c r="L77" s="293"/>
      <c r="M77" s="293"/>
      <c r="N77" s="146"/>
    </row>
    <row r="78" spans="2:21" s="33" customFormat="1" ht="17.25" customHeight="1" thickTop="1">
      <c r="B78" s="37"/>
      <c r="C78" s="37"/>
      <c r="D78" s="37"/>
      <c r="E78" s="37"/>
      <c r="F78" s="37"/>
      <c r="G78" s="37"/>
      <c r="H78" s="37"/>
      <c r="I78" s="37"/>
      <c r="J78" s="37"/>
      <c r="K78" s="37"/>
      <c r="L78" s="37"/>
      <c r="M78" s="37"/>
      <c r="N78" s="146"/>
    </row>
    <row r="79" spans="2:21" ht="21" customHeight="1">
      <c r="B79" s="945" t="s">
        <v>713</v>
      </c>
      <c r="C79" s="945"/>
      <c r="D79" s="945"/>
      <c r="E79" s="945"/>
      <c r="F79" s="945"/>
      <c r="G79" s="945"/>
      <c r="H79" s="945"/>
      <c r="I79" s="945"/>
      <c r="J79" s="279"/>
      <c r="K79" s="279"/>
      <c r="L79" s="279"/>
      <c r="M79" s="279"/>
      <c r="N79" s="146"/>
      <c r="O79" s="33"/>
      <c r="P79" s="33"/>
      <c r="Q79" s="33"/>
      <c r="R79" s="33"/>
      <c r="S79" s="33"/>
      <c r="T79" s="33"/>
      <c r="U79" s="33"/>
    </row>
    <row r="80" spans="2:21" ht="21" customHeight="1">
      <c r="B80" s="237"/>
      <c r="C80" s="237"/>
      <c r="D80" s="237"/>
      <c r="E80" s="237"/>
      <c r="F80" s="237"/>
      <c r="G80" s="237"/>
      <c r="H80" s="237"/>
      <c r="I80" s="237"/>
      <c r="J80" s="279"/>
      <c r="K80" s="279"/>
      <c r="L80" s="279"/>
      <c r="M80" s="279"/>
      <c r="N80" s="146"/>
      <c r="O80" s="33"/>
      <c r="P80" s="33"/>
      <c r="Q80" s="33"/>
      <c r="R80" s="33"/>
      <c r="S80" s="33"/>
      <c r="T80" s="33"/>
      <c r="U80" s="33"/>
    </row>
    <row r="81" spans="1:21" ht="21" customHeight="1">
      <c r="B81" s="237"/>
      <c r="C81" s="237"/>
      <c r="D81" s="237"/>
      <c r="E81" s="237"/>
      <c r="F81" s="237"/>
      <c r="G81" s="237"/>
      <c r="H81" s="279"/>
      <c r="I81" s="279"/>
      <c r="J81" s="279"/>
      <c r="K81" s="279"/>
      <c r="L81" s="146"/>
      <c r="M81" s="33"/>
      <c r="N81" s="33"/>
      <c r="O81" s="33"/>
      <c r="P81" s="33"/>
      <c r="Q81" s="33" t="s">
        <v>90</v>
      </c>
      <c r="R81" s="33"/>
      <c r="S81" s="33"/>
    </row>
    <row r="82" spans="1:21" ht="21" customHeight="1">
      <c r="B82" s="105"/>
      <c r="C82" s="37"/>
      <c r="D82" s="37"/>
      <c r="E82" s="946">
        <v>1402</v>
      </c>
      <c r="F82" s="946"/>
      <c r="G82" s="946"/>
      <c r="H82" s="946"/>
      <c r="I82" s="946"/>
      <c r="J82" s="946"/>
      <c r="K82" s="946"/>
      <c r="L82" s="146"/>
      <c r="M82" s="946">
        <v>1402</v>
      </c>
      <c r="N82" s="946"/>
      <c r="O82" s="946"/>
      <c r="P82" s="946"/>
      <c r="Q82" s="946"/>
      <c r="R82" s="946"/>
      <c r="S82" s="946"/>
    </row>
    <row r="83" spans="1:21" ht="55.5" customHeight="1">
      <c r="B83" s="105"/>
      <c r="C83" s="33"/>
      <c r="D83" s="37"/>
      <c r="E83" s="101" t="s">
        <v>359</v>
      </c>
      <c r="F83" s="33"/>
      <c r="G83" s="101" t="s">
        <v>361</v>
      </c>
      <c r="H83" s="146"/>
      <c r="I83" s="569" t="s">
        <v>315</v>
      </c>
      <c r="J83" s="146"/>
      <c r="K83" s="101" t="s">
        <v>360</v>
      </c>
      <c r="L83" s="146"/>
      <c r="M83" s="101" t="s">
        <v>359</v>
      </c>
      <c r="N83" s="33"/>
      <c r="O83" s="101" t="s">
        <v>361</v>
      </c>
      <c r="P83" s="146"/>
      <c r="Q83" s="569" t="s">
        <v>315</v>
      </c>
      <c r="R83" s="146"/>
      <c r="S83" s="101" t="s">
        <v>360</v>
      </c>
    </row>
    <row r="84" spans="1:21">
      <c r="B84" s="105"/>
      <c r="C84" s="36" t="s">
        <v>355</v>
      </c>
      <c r="D84" s="37"/>
      <c r="E84" s="293" t="s">
        <v>499</v>
      </c>
      <c r="F84" s="565"/>
      <c r="G84" s="293" t="s">
        <v>500</v>
      </c>
      <c r="H84" s="554"/>
      <c r="I84" s="293" t="s">
        <v>499</v>
      </c>
      <c r="J84" s="554"/>
      <c r="K84" s="293" t="s">
        <v>499</v>
      </c>
      <c r="L84" s="556"/>
      <c r="M84" s="293" t="s">
        <v>499</v>
      </c>
      <c r="N84" s="123"/>
      <c r="O84" s="293" t="s">
        <v>500</v>
      </c>
      <c r="P84" s="123"/>
      <c r="Q84" s="293" t="s">
        <v>499</v>
      </c>
      <c r="R84" s="123"/>
      <c r="S84" s="293" t="s">
        <v>499</v>
      </c>
    </row>
    <row r="85" spans="1:21" ht="21" customHeight="1">
      <c r="B85" s="105"/>
      <c r="C85" s="36" t="s">
        <v>313</v>
      </c>
      <c r="D85" s="37"/>
      <c r="E85" s="293" t="s">
        <v>499</v>
      </c>
      <c r="F85" s="565"/>
      <c r="G85" s="293" t="s">
        <v>500</v>
      </c>
      <c r="H85" s="554"/>
      <c r="I85" s="293" t="s">
        <v>499</v>
      </c>
      <c r="J85" s="554"/>
      <c r="K85" s="293" t="s">
        <v>499</v>
      </c>
      <c r="L85" s="556"/>
      <c r="M85" s="293" t="s">
        <v>499</v>
      </c>
      <c r="N85" s="123"/>
      <c r="O85" s="293" t="s">
        <v>500</v>
      </c>
      <c r="P85" s="123"/>
      <c r="Q85" s="293" t="s">
        <v>499</v>
      </c>
      <c r="R85" s="123"/>
      <c r="S85" s="293" t="s">
        <v>499</v>
      </c>
    </row>
    <row r="86" spans="1:21" ht="21" customHeight="1">
      <c r="B86" s="105"/>
      <c r="C86" s="36" t="s">
        <v>77</v>
      </c>
      <c r="D86" s="37"/>
      <c r="E86" s="293" t="s">
        <v>499</v>
      </c>
      <c r="F86" s="565"/>
      <c r="G86" s="293" t="s">
        <v>500</v>
      </c>
      <c r="H86" s="554"/>
      <c r="I86" s="293" t="s">
        <v>499</v>
      </c>
      <c r="J86" s="554"/>
      <c r="K86" s="293" t="s">
        <v>499</v>
      </c>
      <c r="L86" s="556"/>
      <c r="M86" s="293" t="s">
        <v>499</v>
      </c>
      <c r="N86" s="123"/>
      <c r="O86" s="293" t="s">
        <v>500</v>
      </c>
      <c r="P86" s="123"/>
      <c r="Q86" s="293" t="s">
        <v>499</v>
      </c>
      <c r="R86" s="123"/>
      <c r="S86" s="293" t="s">
        <v>499</v>
      </c>
    </row>
    <row r="87" spans="1:21" s="113" customFormat="1" ht="21" customHeight="1">
      <c r="A87" s="32"/>
      <c r="B87" s="105"/>
      <c r="C87" s="36" t="s">
        <v>538</v>
      </c>
      <c r="D87" s="37"/>
      <c r="E87" s="293" t="s">
        <v>499</v>
      </c>
      <c r="F87" s="565"/>
      <c r="G87" s="293" t="s">
        <v>500</v>
      </c>
      <c r="H87" s="554"/>
      <c r="I87" s="293" t="s">
        <v>499</v>
      </c>
      <c r="J87" s="554"/>
      <c r="K87" s="293" t="s">
        <v>499</v>
      </c>
      <c r="L87" s="556"/>
      <c r="M87" s="293" t="s">
        <v>499</v>
      </c>
      <c r="N87" s="123"/>
      <c r="O87" s="293" t="s">
        <v>500</v>
      </c>
      <c r="P87" s="123"/>
      <c r="Q87" s="293" t="s">
        <v>499</v>
      </c>
      <c r="R87" s="123"/>
      <c r="S87" s="293" t="s">
        <v>499</v>
      </c>
    </row>
    <row r="88" spans="1:21" s="113" customFormat="1" ht="21" customHeight="1" thickBot="1">
      <c r="A88" s="32"/>
      <c r="B88" s="32"/>
      <c r="C88" s="32"/>
      <c r="D88" s="32"/>
      <c r="E88" s="572" t="s">
        <v>499</v>
      </c>
      <c r="F88" s="549"/>
      <c r="G88" s="572" t="s">
        <v>500</v>
      </c>
      <c r="H88" s="571"/>
      <c r="I88" s="572" t="s">
        <v>499</v>
      </c>
      <c r="J88" s="551"/>
      <c r="K88" s="568"/>
      <c r="L88" s="502"/>
      <c r="M88" s="572" t="s">
        <v>499</v>
      </c>
      <c r="N88" s="502"/>
      <c r="O88" s="572" t="s">
        <v>500</v>
      </c>
      <c r="P88" s="502"/>
      <c r="Q88" s="572" t="s">
        <v>499</v>
      </c>
      <c r="R88" s="502"/>
      <c r="S88" s="568"/>
    </row>
    <row r="89" spans="1:21" s="113" customFormat="1" ht="21" customHeight="1">
      <c r="A89" s="32"/>
      <c r="B89" s="32"/>
      <c r="C89" s="32"/>
      <c r="D89" s="32"/>
      <c r="E89" s="32"/>
      <c r="F89" s="32"/>
      <c r="J89" s="278"/>
      <c r="K89" s="225"/>
      <c r="L89" s="225"/>
      <c r="N89" s="32"/>
      <c r="O89" s="32"/>
      <c r="P89" s="32"/>
      <c r="Q89" s="32"/>
      <c r="R89" s="32"/>
      <c r="S89" s="32"/>
      <c r="T89" s="32"/>
      <c r="U89" s="32"/>
    </row>
    <row r="90" spans="1:21" s="113" customFormat="1" ht="21" customHeight="1">
      <c r="A90" s="32"/>
      <c r="B90" s="32"/>
      <c r="C90" s="32"/>
      <c r="D90" s="32"/>
      <c r="E90" s="32"/>
      <c r="F90" s="32"/>
      <c r="J90" s="278"/>
      <c r="K90" s="280"/>
      <c r="L90" s="280"/>
      <c r="N90" s="32"/>
      <c r="O90" s="32"/>
      <c r="P90" s="32"/>
    </row>
    <row r="91" spans="1:21" s="113" customFormat="1" ht="21" customHeight="1">
      <c r="A91" s="32"/>
      <c r="B91" s="32"/>
      <c r="C91" s="32"/>
      <c r="D91" s="32"/>
      <c r="E91" s="32"/>
      <c r="F91" s="32"/>
      <c r="J91" s="278"/>
      <c r="K91" s="280"/>
      <c r="L91" s="280"/>
      <c r="N91" s="32"/>
      <c r="O91" s="32"/>
      <c r="P91" s="32"/>
    </row>
    <row r="92" spans="1:21" s="113" customFormat="1" ht="21" customHeight="1">
      <c r="A92" s="32"/>
      <c r="B92" s="32"/>
      <c r="C92" s="32"/>
      <c r="D92" s="32"/>
      <c r="E92" s="32"/>
      <c r="F92" s="32"/>
      <c r="J92" s="278"/>
      <c r="N92" s="32"/>
      <c r="O92" s="32"/>
      <c r="P92" s="32"/>
    </row>
    <row r="93" spans="1:21" s="113" customFormat="1">
      <c r="A93" s="32"/>
      <c r="B93" s="32"/>
      <c r="C93" s="32"/>
      <c r="D93" s="32"/>
      <c r="E93" s="32"/>
      <c r="F93" s="32"/>
      <c r="J93" s="278"/>
      <c r="K93" s="280"/>
      <c r="L93" s="280"/>
      <c r="N93" s="32"/>
      <c r="O93" s="32"/>
      <c r="P93" s="32"/>
    </row>
    <row r="94" spans="1:21" s="113" customFormat="1" ht="21.75" customHeight="1">
      <c r="A94" s="32"/>
      <c r="B94" s="32"/>
      <c r="C94" s="32"/>
      <c r="D94" s="32"/>
      <c r="E94" s="32"/>
      <c r="F94" s="32"/>
      <c r="J94" s="278"/>
      <c r="K94" s="275"/>
      <c r="L94" s="275"/>
      <c r="N94" s="32"/>
      <c r="O94" s="32"/>
      <c r="P94" s="32"/>
    </row>
    <row r="95" spans="1:21" s="113" customFormat="1" ht="21.75" customHeight="1">
      <c r="A95" s="32"/>
      <c r="B95" s="32"/>
      <c r="C95" s="32"/>
      <c r="D95" s="32"/>
      <c r="E95" s="32"/>
      <c r="F95" s="32"/>
      <c r="J95" s="278"/>
      <c r="K95" s="275"/>
      <c r="L95" s="275"/>
      <c r="N95" s="32"/>
      <c r="O95" s="32"/>
      <c r="P95" s="32"/>
    </row>
    <row r="96" spans="1:21" s="113" customFormat="1" ht="21.75" customHeight="1">
      <c r="A96" s="32"/>
      <c r="B96" s="32"/>
      <c r="C96" s="32"/>
      <c r="D96" s="32"/>
      <c r="E96" s="32"/>
      <c r="F96" s="32"/>
      <c r="J96" s="278"/>
      <c r="K96" s="275"/>
      <c r="L96" s="275"/>
      <c r="N96" s="32"/>
      <c r="O96" s="32"/>
      <c r="P96" s="32"/>
    </row>
    <row r="97" spans="1:16" s="113" customFormat="1" ht="21.75" customHeight="1">
      <c r="A97" s="32"/>
      <c r="B97" s="32"/>
      <c r="C97" s="32"/>
      <c r="D97" s="32"/>
      <c r="E97" s="32"/>
      <c r="F97" s="32"/>
      <c r="J97" s="278"/>
      <c r="K97" s="275"/>
      <c r="L97" s="275"/>
      <c r="N97" s="32"/>
      <c r="O97" s="32"/>
      <c r="P97" s="32"/>
    </row>
    <row r="98" spans="1:16" s="113" customFormat="1" ht="21" customHeight="1">
      <c r="A98" s="32"/>
      <c r="B98" s="32"/>
      <c r="C98" s="32"/>
      <c r="D98" s="32"/>
      <c r="E98" s="32"/>
      <c r="F98" s="32"/>
      <c r="J98" s="278"/>
      <c r="K98" s="280"/>
      <c r="L98" s="280"/>
      <c r="N98" s="32"/>
      <c r="O98" s="32"/>
      <c r="P98" s="32"/>
    </row>
    <row r="99" spans="1:16" s="113" customFormat="1" ht="21" customHeight="1">
      <c r="A99" s="32"/>
      <c r="B99" s="32"/>
      <c r="C99" s="32"/>
      <c r="D99" s="32"/>
      <c r="E99" s="32"/>
      <c r="F99" s="32"/>
      <c r="J99" s="278"/>
      <c r="K99" s="280"/>
      <c r="L99" s="280"/>
      <c r="N99" s="32"/>
      <c r="O99" s="32"/>
      <c r="P99" s="32"/>
    </row>
    <row r="100" spans="1:16" s="113" customFormat="1">
      <c r="A100" s="32"/>
      <c r="B100" s="32"/>
      <c r="C100" s="32"/>
      <c r="D100" s="32"/>
      <c r="E100" s="32"/>
      <c r="F100" s="32"/>
      <c r="J100" s="278"/>
      <c r="K100" s="114"/>
      <c r="L100" s="114"/>
      <c r="N100" s="32"/>
      <c r="O100" s="32"/>
      <c r="P100" s="32"/>
    </row>
    <row r="101" spans="1:16" s="113" customFormat="1" ht="21" customHeight="1">
      <c r="A101" s="32"/>
      <c r="B101" s="32"/>
      <c r="C101" s="32"/>
      <c r="D101" s="32"/>
      <c r="E101" s="32"/>
      <c r="F101" s="32"/>
      <c r="J101" s="278"/>
      <c r="K101" s="268"/>
      <c r="L101" s="268"/>
      <c r="N101" s="32"/>
      <c r="O101" s="32"/>
      <c r="P101" s="32"/>
    </row>
    <row r="102" spans="1:16" s="113" customFormat="1" ht="39" customHeight="1">
      <c r="A102" s="32"/>
      <c r="B102" s="32"/>
      <c r="C102" s="32"/>
      <c r="D102" s="32"/>
      <c r="E102" s="32"/>
      <c r="F102" s="32"/>
      <c r="J102" s="278"/>
      <c r="K102" s="225"/>
      <c r="L102" s="225"/>
      <c r="N102" s="32"/>
      <c r="O102" s="32"/>
      <c r="P102" s="32"/>
    </row>
    <row r="103" spans="1:16" s="113" customFormat="1" ht="21" customHeight="1">
      <c r="A103" s="32"/>
      <c r="B103" s="32"/>
      <c r="C103" s="32"/>
      <c r="D103" s="32"/>
      <c r="E103" s="32"/>
      <c r="F103" s="32"/>
      <c r="J103" s="278"/>
      <c r="K103" s="95"/>
      <c r="L103" s="95"/>
      <c r="N103" s="32"/>
      <c r="O103" s="32"/>
      <c r="P103" s="32"/>
    </row>
    <row r="104" spans="1:16" s="113" customFormat="1">
      <c r="A104" s="32"/>
      <c r="B104" s="32"/>
      <c r="C104" s="32"/>
      <c r="D104" s="32"/>
      <c r="E104" s="32"/>
      <c r="F104" s="32"/>
      <c r="J104" s="278"/>
      <c r="K104" s="225"/>
      <c r="L104" s="225"/>
      <c r="N104" s="32"/>
      <c r="O104" s="32"/>
      <c r="P104" s="32"/>
    </row>
    <row r="105" spans="1:16" s="113" customFormat="1">
      <c r="A105" s="32"/>
      <c r="B105" s="32"/>
      <c r="C105" s="32"/>
      <c r="D105" s="32"/>
      <c r="E105" s="32"/>
      <c r="F105" s="32"/>
      <c r="J105" s="278"/>
      <c r="K105" s="225"/>
      <c r="L105" s="225"/>
      <c r="N105" s="32"/>
      <c r="O105" s="32"/>
      <c r="P105" s="32"/>
    </row>
    <row r="106" spans="1:16" s="113" customFormat="1">
      <c r="A106" s="32"/>
      <c r="B106" s="32"/>
      <c r="C106" s="32"/>
      <c r="D106" s="32"/>
      <c r="E106" s="32"/>
      <c r="F106" s="32"/>
      <c r="J106" s="278"/>
      <c r="K106" s="225"/>
      <c r="L106" s="225"/>
      <c r="N106" s="32"/>
      <c r="O106" s="32"/>
      <c r="P106" s="32"/>
    </row>
    <row r="107" spans="1:16" s="113" customFormat="1">
      <c r="A107" s="32"/>
      <c r="B107" s="32"/>
      <c r="C107" s="32"/>
      <c r="D107" s="32"/>
      <c r="E107" s="32"/>
      <c r="F107" s="32"/>
      <c r="J107" s="278"/>
      <c r="K107" s="225"/>
      <c r="L107" s="225"/>
      <c r="N107" s="32"/>
      <c r="O107" s="32"/>
      <c r="P107" s="32"/>
    </row>
    <row r="108" spans="1:16" s="113" customFormat="1">
      <c r="A108" s="32"/>
      <c r="B108" s="32"/>
      <c r="C108" s="32"/>
      <c r="D108" s="32"/>
      <c r="E108" s="32"/>
      <c r="F108" s="32"/>
      <c r="J108" s="278"/>
      <c r="K108" s="225"/>
      <c r="L108" s="225"/>
      <c r="N108" s="32"/>
      <c r="O108" s="32"/>
      <c r="P108" s="32"/>
    </row>
    <row r="109" spans="1:16" s="113" customFormat="1">
      <c r="A109" s="32"/>
      <c r="B109" s="32"/>
      <c r="C109" s="32"/>
      <c r="D109" s="32"/>
      <c r="E109" s="32"/>
      <c r="F109" s="32"/>
      <c r="J109" s="278"/>
      <c r="K109" s="225"/>
      <c r="L109" s="225"/>
      <c r="N109" s="32"/>
      <c r="O109" s="32"/>
      <c r="P109" s="32"/>
    </row>
    <row r="110" spans="1:16" s="113" customFormat="1">
      <c r="A110" s="32"/>
      <c r="B110" s="32"/>
      <c r="C110" s="32"/>
      <c r="D110" s="32"/>
      <c r="E110" s="32"/>
      <c r="F110" s="32"/>
      <c r="J110" s="278"/>
      <c r="K110" s="225"/>
      <c r="L110" s="225"/>
      <c r="N110" s="32"/>
      <c r="O110" s="32"/>
      <c r="P110" s="32"/>
    </row>
    <row r="111" spans="1:16" s="113" customFormat="1">
      <c r="A111" s="32"/>
      <c r="B111" s="32"/>
      <c r="C111" s="32"/>
      <c r="D111" s="32"/>
      <c r="E111" s="32"/>
      <c r="F111" s="32"/>
      <c r="J111" s="278"/>
      <c r="K111" s="225"/>
      <c r="L111" s="225"/>
      <c r="N111" s="32"/>
      <c r="O111" s="32"/>
      <c r="P111" s="32"/>
    </row>
    <row r="112" spans="1:16" s="113" customFormat="1">
      <c r="A112" s="32"/>
      <c r="B112" s="32"/>
      <c r="C112" s="32"/>
      <c r="D112" s="32"/>
      <c r="E112" s="32"/>
      <c r="F112" s="32"/>
      <c r="J112" s="278"/>
      <c r="K112" s="225"/>
      <c r="L112" s="225"/>
      <c r="N112" s="32"/>
      <c r="O112" s="32"/>
      <c r="P112" s="32"/>
    </row>
    <row r="113" spans="1:16" s="113" customFormat="1">
      <c r="A113" s="32"/>
      <c r="B113" s="32"/>
      <c r="C113" s="32"/>
      <c r="D113" s="32"/>
      <c r="E113" s="32"/>
      <c r="F113" s="32"/>
      <c r="J113" s="278"/>
      <c r="K113" s="225"/>
      <c r="L113" s="225"/>
      <c r="N113" s="32"/>
      <c r="O113" s="32"/>
      <c r="P113" s="32"/>
    </row>
    <row r="114" spans="1:16" s="113" customFormat="1">
      <c r="A114" s="32"/>
      <c r="B114" s="32"/>
      <c r="C114" s="32"/>
      <c r="D114" s="32"/>
      <c r="E114" s="32"/>
      <c r="F114" s="32"/>
      <c r="J114" s="278"/>
      <c r="K114" s="225"/>
      <c r="L114" s="225"/>
      <c r="N114" s="32"/>
      <c r="O114" s="32"/>
      <c r="P114" s="32"/>
    </row>
    <row r="115" spans="1:16" s="113" customFormat="1">
      <c r="A115" s="32"/>
      <c r="B115" s="32"/>
      <c r="C115" s="32"/>
      <c r="D115" s="32"/>
      <c r="E115" s="32"/>
      <c r="F115" s="32"/>
      <c r="J115" s="278"/>
      <c r="K115" s="225"/>
      <c r="L115" s="225"/>
      <c r="N115" s="32"/>
      <c r="O115" s="32"/>
      <c r="P115" s="32"/>
    </row>
    <row r="116" spans="1:16" s="113" customFormat="1">
      <c r="A116" s="32"/>
      <c r="B116" s="32"/>
      <c r="C116" s="32"/>
      <c r="D116" s="32"/>
      <c r="E116" s="32"/>
      <c r="F116" s="32"/>
      <c r="J116" s="278"/>
      <c r="K116" s="225"/>
      <c r="L116" s="225"/>
      <c r="N116" s="32"/>
      <c r="O116" s="32"/>
      <c r="P116" s="32"/>
    </row>
    <row r="117" spans="1:16" s="113" customFormat="1">
      <c r="A117" s="32"/>
      <c r="B117" s="32"/>
      <c r="C117" s="32"/>
      <c r="D117" s="32"/>
      <c r="E117" s="32"/>
      <c r="F117" s="32"/>
      <c r="J117" s="278"/>
      <c r="K117" s="225"/>
      <c r="L117" s="225"/>
      <c r="N117" s="32"/>
      <c r="O117" s="32"/>
      <c r="P117" s="32"/>
    </row>
    <row r="118" spans="1:16" s="113" customFormat="1">
      <c r="A118" s="32"/>
      <c r="B118" s="32"/>
      <c r="C118" s="32"/>
      <c r="D118" s="32"/>
      <c r="E118" s="32"/>
      <c r="F118" s="32"/>
      <c r="J118" s="278"/>
      <c r="K118" s="225"/>
      <c r="L118" s="225"/>
      <c r="N118" s="32"/>
      <c r="O118" s="32"/>
      <c r="P118" s="32"/>
    </row>
    <row r="119" spans="1:16" s="113" customFormat="1">
      <c r="A119" s="32"/>
      <c r="B119" s="32"/>
      <c r="C119" s="32"/>
      <c r="D119" s="32"/>
      <c r="E119" s="32"/>
      <c r="F119" s="32"/>
      <c r="J119" s="278"/>
      <c r="K119" s="225"/>
      <c r="L119" s="225"/>
      <c r="N119" s="32"/>
      <c r="O119" s="32"/>
      <c r="P119" s="32"/>
    </row>
    <row r="120" spans="1:16" s="113" customFormat="1">
      <c r="A120" s="32"/>
      <c r="B120" s="32"/>
      <c r="C120" s="32"/>
      <c r="D120" s="32"/>
      <c r="E120" s="32"/>
      <c r="F120" s="32"/>
      <c r="J120" s="278"/>
      <c r="K120" s="225"/>
      <c r="L120" s="225"/>
      <c r="N120" s="32"/>
      <c r="O120" s="32"/>
      <c r="P120" s="32"/>
    </row>
    <row r="121" spans="1:16" s="113" customFormat="1">
      <c r="A121" s="32"/>
      <c r="B121" s="32"/>
      <c r="C121" s="32"/>
      <c r="D121" s="32"/>
      <c r="E121" s="32"/>
      <c r="F121" s="32"/>
      <c r="J121" s="278"/>
      <c r="K121" s="225"/>
      <c r="L121" s="225"/>
      <c r="N121" s="32"/>
      <c r="O121" s="32"/>
      <c r="P121" s="32"/>
    </row>
    <row r="122" spans="1:16" s="113" customFormat="1">
      <c r="A122" s="32"/>
      <c r="B122" s="32"/>
      <c r="C122" s="32"/>
      <c r="D122" s="32"/>
      <c r="E122" s="32"/>
      <c r="F122" s="32"/>
      <c r="J122" s="278"/>
      <c r="K122" s="225"/>
      <c r="L122" s="225"/>
      <c r="N122" s="32"/>
      <c r="O122" s="32"/>
      <c r="P122" s="32"/>
    </row>
    <row r="123" spans="1:16" s="113" customFormat="1">
      <c r="A123" s="32"/>
      <c r="B123" s="32"/>
      <c r="C123" s="32"/>
      <c r="D123" s="32"/>
      <c r="E123" s="32"/>
      <c r="F123" s="32"/>
      <c r="J123" s="278"/>
      <c r="K123" s="225"/>
      <c r="L123" s="225"/>
      <c r="N123" s="32"/>
      <c r="O123" s="32"/>
      <c r="P123" s="32"/>
    </row>
    <row r="124" spans="1:16" s="113" customFormat="1">
      <c r="A124" s="32"/>
      <c r="B124" s="32"/>
      <c r="C124" s="32"/>
      <c r="D124" s="32"/>
      <c r="E124" s="32"/>
      <c r="F124" s="32"/>
      <c r="J124" s="278"/>
      <c r="K124" s="225"/>
      <c r="L124" s="225"/>
      <c r="N124" s="32"/>
      <c r="O124" s="32"/>
      <c r="P124" s="32"/>
    </row>
    <row r="125" spans="1:16" s="113" customFormat="1">
      <c r="A125" s="32"/>
      <c r="B125" s="32"/>
      <c r="C125" s="32"/>
      <c r="D125" s="32"/>
      <c r="E125" s="32"/>
      <c r="F125" s="32"/>
      <c r="J125" s="278"/>
      <c r="K125" s="225"/>
      <c r="L125" s="225"/>
      <c r="N125" s="32"/>
      <c r="O125" s="32"/>
      <c r="P125" s="32"/>
    </row>
    <row r="126" spans="1:16" s="113" customFormat="1">
      <c r="A126" s="32"/>
      <c r="B126" s="32"/>
      <c r="C126" s="32"/>
      <c r="D126" s="32"/>
      <c r="E126" s="32"/>
      <c r="F126" s="32"/>
      <c r="J126" s="278"/>
      <c r="K126" s="225"/>
      <c r="L126" s="225"/>
      <c r="N126" s="32"/>
      <c r="O126" s="32"/>
      <c r="P126" s="32"/>
    </row>
    <row r="127" spans="1:16" s="113" customFormat="1">
      <c r="A127" s="32"/>
      <c r="B127" s="32"/>
      <c r="C127" s="32"/>
      <c r="D127" s="32"/>
      <c r="E127" s="32"/>
      <c r="F127" s="32"/>
      <c r="J127" s="278"/>
      <c r="K127" s="225"/>
      <c r="L127" s="225"/>
      <c r="N127" s="32"/>
      <c r="O127" s="32"/>
      <c r="P127" s="32"/>
    </row>
    <row r="128" spans="1:16" s="113" customFormat="1">
      <c r="A128" s="32"/>
      <c r="B128" s="32"/>
      <c r="C128" s="32"/>
      <c r="D128" s="32"/>
      <c r="E128" s="32"/>
      <c r="F128" s="32"/>
      <c r="J128" s="278"/>
      <c r="K128" s="277"/>
      <c r="L128" s="277"/>
      <c r="N128" s="32"/>
      <c r="O128" s="32"/>
      <c r="P128" s="32"/>
    </row>
    <row r="131" spans="1:16" s="113" customFormat="1">
      <c r="A131" s="32"/>
      <c r="B131" s="31"/>
      <c r="C131" s="32"/>
      <c r="D131" s="32"/>
      <c r="E131" s="32"/>
      <c r="F131" s="32"/>
      <c r="I131" s="280"/>
      <c r="J131" s="278"/>
      <c r="K131" s="280"/>
      <c r="L131" s="280"/>
      <c r="N131" s="32"/>
      <c r="O131" s="32"/>
      <c r="P131" s="32"/>
    </row>
    <row r="132" spans="1:16" s="113" customFormat="1">
      <c r="A132" s="32"/>
      <c r="B132" s="31"/>
      <c r="C132" s="32"/>
      <c r="D132" s="32"/>
      <c r="E132" s="32"/>
      <c r="F132" s="32"/>
      <c r="I132" s="280"/>
      <c r="J132" s="278"/>
      <c r="K132" s="280"/>
      <c r="L132" s="280"/>
      <c r="N132" s="32"/>
      <c r="O132" s="32"/>
      <c r="P132" s="32"/>
    </row>
    <row r="134" spans="1:16" s="113" customFormat="1">
      <c r="A134" s="32"/>
      <c r="B134" s="35"/>
      <c r="C134" s="91"/>
      <c r="D134" s="91"/>
      <c r="E134" s="91"/>
      <c r="F134" s="91"/>
      <c r="G134" s="114"/>
      <c r="H134" s="114"/>
      <c r="I134" s="114"/>
      <c r="J134" s="114"/>
      <c r="K134" s="114"/>
      <c r="L134" s="114"/>
      <c r="N134" s="32"/>
      <c r="O134" s="32"/>
      <c r="P134" s="32"/>
    </row>
    <row r="135" spans="1:16" s="113" customFormat="1">
      <c r="A135" s="32"/>
      <c r="B135" s="35"/>
      <c r="C135" s="40"/>
      <c r="D135" s="40"/>
      <c r="E135" s="40"/>
      <c r="F135" s="40"/>
      <c r="G135" s="114"/>
      <c r="H135" s="114"/>
      <c r="I135" s="98"/>
      <c r="J135" s="114"/>
      <c r="K135" s="98"/>
      <c r="L135" s="98"/>
      <c r="N135" s="32"/>
      <c r="O135" s="32"/>
      <c r="P135" s="32"/>
    </row>
  </sheetData>
  <mergeCells count="24">
    <mergeCell ref="G38:I38"/>
    <mergeCell ref="K38:M38"/>
    <mergeCell ref="B34:O34"/>
    <mergeCell ref="B1:O1"/>
    <mergeCell ref="B2:O2"/>
    <mergeCell ref="B3:O3"/>
    <mergeCell ref="I5:K5"/>
    <mergeCell ref="B15:O15"/>
    <mergeCell ref="K18:M18"/>
    <mergeCell ref="K19:M19"/>
    <mergeCell ref="G20:I20"/>
    <mergeCell ref="K20:M20"/>
    <mergeCell ref="K36:M36"/>
    <mergeCell ref="K37:M37"/>
    <mergeCell ref="B79:I79"/>
    <mergeCell ref="E82:K82"/>
    <mergeCell ref="M82:S82"/>
    <mergeCell ref="K46:M46"/>
    <mergeCell ref="G47:I47"/>
    <mergeCell ref="K47:M47"/>
    <mergeCell ref="C68:P68"/>
    <mergeCell ref="K71:M71"/>
    <mergeCell ref="G72:I72"/>
    <mergeCell ref="K72:M72"/>
  </mergeCells>
  <printOptions horizontalCentered="1"/>
  <pageMargins left="0.19685039370078741" right="0.51181102362204722" top="0.39370078740157483" bottom="0.19685039370078741" header="0.23622047244094491" footer="0.27559055118110237"/>
  <pageSetup paperSize="9" scale="78" firstPageNumber="11" orientation="portrait" useFirstPageNumber="1" r:id="rId1"/>
  <headerFooter alignWithMargins="0">
    <oddFooter>&amp;C&amp;"B Nazanin,Regular"&amp;12&amp;P</oddFooter>
  </headerFooter>
  <rowBreaks count="1" manualBreakCount="1">
    <brk id="44" max="2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22"/>
  <sheetViews>
    <sheetView rightToLeft="1" tabSelected="1" view="pageBreakPreview" topLeftCell="A16" zoomScale="98" zoomScaleNormal="100" zoomScaleSheetLayoutView="98" workbookViewId="0">
      <selection activeCell="B2" sqref="B2:I2"/>
    </sheetView>
  </sheetViews>
  <sheetFormatPr defaultRowHeight="18.75"/>
  <cols>
    <col min="1" max="1" width="1.5703125" style="32" customWidth="1"/>
    <col min="2" max="2" width="2.140625" style="32" customWidth="1"/>
    <col min="3" max="3" width="17.28515625" style="32" customWidth="1"/>
    <col min="4" max="4" width="1.5703125" style="32" customWidth="1"/>
    <col min="5" max="5" width="15.140625" style="32" customWidth="1"/>
    <col min="6" max="6" width="1.7109375" style="32" customWidth="1"/>
    <col min="7" max="7" width="13.5703125" style="280" customWidth="1"/>
    <col min="8" max="8" width="0.7109375" style="278" customWidth="1"/>
    <col min="9" max="9" width="15.5703125" style="280" customWidth="1"/>
    <col min="10" max="10" width="1.5703125" style="280" customWidth="1"/>
    <col min="11" max="11" width="12" style="113" customWidth="1"/>
    <col min="12" max="12" width="1.140625" style="32" customWidth="1"/>
    <col min="13" max="13" width="12" style="32" customWidth="1"/>
    <col min="14" max="14" width="1" style="32" customWidth="1"/>
    <col min="15" max="15" width="9" style="32" customWidth="1"/>
    <col min="16" max="16" width="0.85546875" style="32" customWidth="1"/>
    <col min="17" max="17" width="9.140625" style="32"/>
    <col min="18" max="18" width="1.5703125" style="32" customWidth="1"/>
    <col min="19" max="19" width="9.5703125" style="32" customWidth="1"/>
    <col min="20" max="20" width="2.140625" style="32" customWidth="1"/>
    <col min="21" max="21" width="9.140625" style="32"/>
    <col min="22" max="22" width="1.42578125" style="32" customWidth="1"/>
    <col min="23" max="16384" width="9.140625" style="32"/>
  </cols>
  <sheetData>
    <row r="1" spans="2:21" ht="24.95" customHeight="1">
      <c r="B1" s="907" t="s">
        <v>688</v>
      </c>
      <c r="C1" s="907"/>
      <c r="D1" s="907"/>
      <c r="E1" s="907"/>
      <c r="F1" s="907"/>
      <c r="G1" s="907"/>
      <c r="H1" s="907"/>
      <c r="I1" s="907"/>
      <c r="J1" s="907"/>
      <c r="K1" s="907"/>
      <c r="L1" s="907"/>
      <c r="M1" s="907"/>
      <c r="N1" s="907"/>
      <c r="O1" s="907"/>
      <c r="P1" s="907"/>
      <c r="Q1" s="907"/>
      <c r="R1" s="907"/>
      <c r="S1" s="907"/>
    </row>
    <row r="2" spans="2:21" ht="24.95" customHeight="1">
      <c r="B2" s="907" t="s">
        <v>106</v>
      </c>
      <c r="C2" s="907"/>
      <c r="D2" s="907"/>
      <c r="E2" s="907"/>
      <c r="F2" s="907"/>
      <c r="G2" s="907"/>
      <c r="H2" s="907"/>
      <c r="I2" s="907"/>
      <c r="J2" s="907"/>
      <c r="K2" s="907"/>
      <c r="L2" s="907"/>
      <c r="M2" s="907"/>
      <c r="N2" s="907"/>
      <c r="O2" s="907"/>
      <c r="P2" s="907"/>
      <c r="Q2" s="907"/>
      <c r="R2" s="907"/>
      <c r="S2" s="907"/>
    </row>
    <row r="3" spans="2:21" ht="24.95" customHeight="1">
      <c r="B3" s="907" t="s">
        <v>629</v>
      </c>
      <c r="C3" s="907"/>
      <c r="D3" s="907"/>
      <c r="E3" s="907"/>
      <c r="F3" s="907"/>
      <c r="G3" s="907"/>
      <c r="H3" s="907"/>
      <c r="I3" s="907"/>
      <c r="J3" s="907"/>
      <c r="K3" s="907"/>
      <c r="L3" s="907"/>
      <c r="M3" s="907"/>
      <c r="N3" s="907"/>
      <c r="O3" s="907"/>
      <c r="P3" s="907"/>
      <c r="Q3" s="907"/>
      <c r="R3" s="907"/>
      <c r="S3" s="907"/>
    </row>
    <row r="4" spans="2:21" ht="18" customHeight="1">
      <c r="B4" s="87"/>
      <c r="C4" s="87"/>
      <c r="D4" s="87"/>
      <c r="E4" s="87"/>
      <c r="F4" s="87"/>
      <c r="G4" s="275"/>
      <c r="H4" s="276"/>
      <c r="I4" s="275"/>
      <c r="J4" s="275"/>
      <c r="K4" s="275"/>
    </row>
    <row r="5" spans="2:21" s="33" customFormat="1" ht="21" customHeight="1">
      <c r="B5" s="28" t="s">
        <v>247</v>
      </c>
      <c r="C5" s="36"/>
      <c r="D5" s="36"/>
      <c r="E5" s="36"/>
      <c r="F5" s="36"/>
      <c r="G5" s="277"/>
      <c r="H5" s="277"/>
      <c r="I5" s="277"/>
      <c r="J5" s="279"/>
      <c r="K5" s="279"/>
      <c r="L5" s="146"/>
    </row>
    <row r="6" spans="2:21" s="33" customFormat="1">
      <c r="B6" s="32"/>
      <c r="C6" s="42"/>
      <c r="D6" s="42"/>
      <c r="E6" s="42"/>
      <c r="F6" s="42"/>
      <c r="G6" s="146"/>
      <c r="H6" s="282"/>
      <c r="I6" s="577" t="s">
        <v>90</v>
      </c>
      <c r="J6" s="279"/>
      <c r="K6" s="279"/>
      <c r="L6" s="146"/>
    </row>
    <row r="7" spans="2:21" s="33" customFormat="1" ht="21" customHeight="1">
      <c r="B7" s="32"/>
      <c r="C7" s="42"/>
      <c r="D7" s="42"/>
      <c r="E7" s="42"/>
      <c r="F7" s="42"/>
      <c r="G7" s="714">
        <v>1402</v>
      </c>
      <c r="H7" s="545"/>
      <c r="I7" s="714">
        <v>1401</v>
      </c>
      <c r="J7" s="279"/>
      <c r="K7" s="279"/>
      <c r="L7" s="146"/>
    </row>
    <row r="8" spans="2:21" s="33" customFormat="1" ht="21" customHeight="1">
      <c r="B8" s="32"/>
      <c r="C8" s="222" t="s">
        <v>355</v>
      </c>
      <c r="D8" s="222"/>
      <c r="E8" s="222"/>
      <c r="F8" s="758"/>
      <c r="G8" s="568" t="s">
        <v>499</v>
      </c>
      <c r="H8" s="574"/>
      <c r="I8" s="568" t="s">
        <v>499</v>
      </c>
      <c r="J8" s="279"/>
      <c r="K8" s="279"/>
      <c r="L8" s="146"/>
    </row>
    <row r="9" spans="2:21" s="33" customFormat="1" ht="21" customHeight="1">
      <c r="B9" s="32"/>
      <c r="C9" s="222" t="s">
        <v>313</v>
      </c>
      <c r="D9" s="222"/>
      <c r="E9" s="222"/>
      <c r="F9" s="759"/>
      <c r="G9" s="123" t="s">
        <v>499</v>
      </c>
      <c r="H9" s="574"/>
      <c r="I9" s="123" t="s">
        <v>499</v>
      </c>
      <c r="J9" s="279"/>
      <c r="K9" s="279"/>
      <c r="L9" s="146"/>
    </row>
    <row r="10" spans="2:21" s="33" customFormat="1" ht="21" customHeight="1">
      <c r="B10" s="32"/>
      <c r="C10" s="222" t="s">
        <v>77</v>
      </c>
      <c r="D10" s="222"/>
      <c r="E10" s="222"/>
      <c r="F10" s="759"/>
      <c r="G10" s="123" t="s">
        <v>499</v>
      </c>
      <c r="H10" s="574"/>
      <c r="I10" s="123" t="s">
        <v>499</v>
      </c>
      <c r="J10" s="279"/>
      <c r="K10" s="279"/>
      <c r="L10" s="146"/>
    </row>
    <row r="11" spans="2:21" s="33" customFormat="1" ht="21" customHeight="1">
      <c r="B11" s="32"/>
      <c r="C11" s="222" t="s">
        <v>362</v>
      </c>
      <c r="D11" s="222"/>
      <c r="E11" s="222"/>
      <c r="F11" s="759"/>
      <c r="G11" s="123" t="s">
        <v>499</v>
      </c>
      <c r="H11" s="574"/>
      <c r="I11" s="123" t="s">
        <v>499</v>
      </c>
      <c r="J11" s="279"/>
      <c r="K11" s="279"/>
      <c r="L11" s="146"/>
    </row>
    <row r="12" spans="2:21" s="33" customFormat="1" ht="21" customHeight="1" thickBot="1">
      <c r="B12" s="32"/>
      <c r="C12" s="36"/>
      <c r="D12" s="36"/>
      <c r="E12" s="36"/>
      <c r="F12" s="759"/>
      <c r="G12" s="567" t="s">
        <v>499</v>
      </c>
      <c r="H12" s="574"/>
      <c r="I12" s="567" t="s">
        <v>499</v>
      </c>
      <c r="J12" s="279"/>
      <c r="K12" s="279"/>
      <c r="L12" s="146"/>
    </row>
    <row r="13" spans="2:21" s="33" customFormat="1" ht="21" customHeight="1" thickTop="1">
      <c r="B13" s="105"/>
      <c r="C13" s="37"/>
      <c r="D13" s="37"/>
      <c r="E13" s="37"/>
      <c r="F13" s="37"/>
      <c r="G13" s="37"/>
      <c r="H13" s="279"/>
      <c r="I13" s="279"/>
      <c r="J13" s="279"/>
      <c r="K13" s="279"/>
      <c r="L13" s="146"/>
    </row>
    <row r="14" spans="2:21" s="33" customFormat="1" ht="21" customHeight="1">
      <c r="B14" s="105"/>
      <c r="C14" s="37"/>
      <c r="D14" s="37"/>
      <c r="E14" s="37"/>
      <c r="F14" s="37"/>
      <c r="G14" s="37"/>
      <c r="H14" s="279"/>
      <c r="I14" s="279"/>
      <c r="J14" s="279"/>
      <c r="K14" s="279"/>
      <c r="L14" s="146"/>
    </row>
    <row r="15" spans="2:21" s="33" customFormat="1" ht="21" customHeight="1">
      <c r="B15" s="28" t="s">
        <v>539</v>
      </c>
      <c r="C15" s="36"/>
      <c r="D15" s="36"/>
      <c r="E15" s="36"/>
      <c r="F15" s="36"/>
      <c r="G15" s="277"/>
      <c r="H15" s="277"/>
      <c r="I15" s="49"/>
      <c r="J15" s="49"/>
      <c r="K15" s="49"/>
      <c r="N15" s="32"/>
    </row>
    <row r="16" spans="2:21" s="33" customFormat="1" ht="21" customHeight="1">
      <c r="B16" s="31"/>
      <c r="C16" s="36"/>
      <c r="D16" s="36"/>
      <c r="E16" s="36"/>
      <c r="F16" s="36"/>
      <c r="G16" s="277"/>
      <c r="H16" s="277"/>
      <c r="I16" s="49"/>
      <c r="J16" s="49"/>
      <c r="K16" s="49"/>
      <c r="N16" s="32"/>
      <c r="S16" s="32"/>
      <c r="U16" s="32" t="s">
        <v>90</v>
      </c>
    </row>
    <row r="17" spans="1:21" ht="24" customHeight="1">
      <c r="C17" s="42"/>
      <c r="D17" s="42"/>
      <c r="E17" s="42"/>
      <c r="F17" s="42"/>
      <c r="G17" s="951">
        <v>1402</v>
      </c>
      <c r="H17" s="951"/>
      <c r="I17" s="951"/>
      <c r="J17" s="951"/>
      <c r="K17" s="951"/>
      <c r="L17" s="951"/>
      <c r="M17" s="951"/>
      <c r="N17" s="573"/>
      <c r="O17" s="951">
        <v>1401</v>
      </c>
      <c r="P17" s="951"/>
      <c r="Q17" s="951"/>
      <c r="R17" s="951"/>
      <c r="S17" s="951"/>
      <c r="T17" s="951"/>
      <c r="U17" s="951"/>
    </row>
    <row r="18" spans="1:21" ht="24" customHeight="1">
      <c r="C18" s="42"/>
      <c r="D18" s="42"/>
      <c r="E18" s="42"/>
      <c r="F18" s="42"/>
      <c r="G18" s="491" t="s">
        <v>355</v>
      </c>
      <c r="H18" s="33"/>
      <c r="I18" s="492" t="s">
        <v>313</v>
      </c>
      <c r="J18" s="91"/>
      <c r="K18" s="493" t="s">
        <v>77</v>
      </c>
      <c r="L18" s="33"/>
      <c r="M18" s="491" t="s">
        <v>53</v>
      </c>
      <c r="N18" s="105"/>
      <c r="O18" s="491" t="s">
        <v>355</v>
      </c>
      <c r="P18" s="33"/>
      <c r="Q18" s="492" t="s">
        <v>313</v>
      </c>
      <c r="R18" s="91"/>
      <c r="S18" s="493" t="s">
        <v>77</v>
      </c>
      <c r="T18" s="33"/>
      <c r="U18" s="494" t="s">
        <v>53</v>
      </c>
    </row>
    <row r="19" spans="1:21" ht="21.75" customHeight="1">
      <c r="C19" s="222" t="s">
        <v>276</v>
      </c>
      <c r="D19" s="222"/>
      <c r="E19" s="222"/>
      <c r="F19" s="758"/>
      <c r="G19" s="574" t="s">
        <v>499</v>
      </c>
      <c r="H19" s="552"/>
      <c r="I19" s="574" t="s">
        <v>499</v>
      </c>
      <c r="J19" s="568"/>
      <c r="K19" s="574" t="s">
        <v>499</v>
      </c>
      <c r="L19" s="123"/>
      <c r="M19" s="574" t="s">
        <v>499</v>
      </c>
      <c r="N19" s="33"/>
      <c r="O19" s="574" t="s">
        <v>499</v>
      </c>
      <c r="P19" s="552"/>
      <c r="Q19" s="574" t="s">
        <v>499</v>
      </c>
      <c r="R19" s="568"/>
      <c r="S19" s="574" t="s">
        <v>499</v>
      </c>
      <c r="T19" s="123"/>
      <c r="U19" s="574" t="s">
        <v>499</v>
      </c>
    </row>
    <row r="20" spans="1:21" ht="21.75" customHeight="1">
      <c r="C20" s="222" t="s">
        <v>277</v>
      </c>
      <c r="D20" s="222"/>
      <c r="E20" s="222"/>
      <c r="F20" s="759"/>
      <c r="G20" s="575" t="s">
        <v>499</v>
      </c>
      <c r="H20" s="552"/>
      <c r="I20" s="575" t="s">
        <v>499</v>
      </c>
      <c r="J20" s="123"/>
      <c r="K20" s="575" t="s">
        <v>499</v>
      </c>
      <c r="L20" s="123"/>
      <c r="M20" s="575" t="s">
        <v>499</v>
      </c>
      <c r="N20" s="33"/>
      <c r="O20" s="575" t="s">
        <v>499</v>
      </c>
      <c r="P20" s="552"/>
      <c r="Q20" s="575" t="s">
        <v>499</v>
      </c>
      <c r="R20" s="123"/>
      <c r="S20" s="575" t="s">
        <v>499</v>
      </c>
      <c r="T20" s="123"/>
      <c r="U20" s="575" t="s">
        <v>499</v>
      </c>
    </row>
    <row r="21" spans="1:21" ht="21.75" customHeight="1">
      <c r="C21" s="222" t="s">
        <v>278</v>
      </c>
      <c r="D21" s="222"/>
      <c r="E21" s="222"/>
      <c r="F21" s="759"/>
      <c r="G21" s="760" t="s">
        <v>499</v>
      </c>
      <c r="H21" s="552"/>
      <c r="I21" s="760" t="s">
        <v>499</v>
      </c>
      <c r="J21" s="123"/>
      <c r="K21" s="760" t="s">
        <v>499</v>
      </c>
      <c r="L21" s="123"/>
      <c r="M21" s="760" t="s">
        <v>499</v>
      </c>
      <c r="N21" s="33"/>
      <c r="O21" s="760" t="s">
        <v>499</v>
      </c>
      <c r="P21" s="552"/>
      <c r="Q21" s="760" t="s">
        <v>499</v>
      </c>
      <c r="R21" s="123"/>
      <c r="S21" s="760" t="s">
        <v>499</v>
      </c>
      <c r="T21" s="123"/>
      <c r="U21" s="760" t="s">
        <v>499</v>
      </c>
    </row>
    <row r="22" spans="1:21" ht="21.75" customHeight="1">
      <c r="C22" s="952" t="s">
        <v>664</v>
      </c>
      <c r="D22" s="952"/>
      <c r="E22" s="952"/>
      <c r="F22" s="759"/>
      <c r="G22" s="576" t="s">
        <v>500</v>
      </c>
      <c r="H22" s="552"/>
      <c r="I22" s="576" t="s">
        <v>500</v>
      </c>
      <c r="J22" s="123"/>
      <c r="K22" s="576" t="s">
        <v>500</v>
      </c>
      <c r="L22" s="123"/>
      <c r="M22" s="576" t="s">
        <v>500</v>
      </c>
      <c r="N22" s="33"/>
      <c r="O22" s="576" t="s">
        <v>500</v>
      </c>
      <c r="P22" s="552"/>
      <c r="Q22" s="576" t="s">
        <v>500</v>
      </c>
      <c r="R22" s="123"/>
      <c r="S22" s="576" t="s">
        <v>500</v>
      </c>
      <c r="T22" s="123"/>
      <c r="U22" s="576" t="s">
        <v>500</v>
      </c>
    </row>
    <row r="23" spans="1:21" ht="21.75" customHeight="1" thickBot="1">
      <c r="C23" s="36"/>
      <c r="D23" s="36"/>
      <c r="E23" s="36"/>
      <c r="F23" s="759"/>
      <c r="G23" s="761" t="s">
        <v>499</v>
      </c>
      <c r="H23" s="552"/>
      <c r="I23" s="761" t="s">
        <v>499</v>
      </c>
      <c r="J23" s="123"/>
      <c r="K23" s="761" t="s">
        <v>499</v>
      </c>
      <c r="L23" s="123"/>
      <c r="M23" s="761" t="s">
        <v>499</v>
      </c>
      <c r="N23" s="33"/>
      <c r="O23" s="761" t="s">
        <v>499</v>
      </c>
      <c r="P23" s="552"/>
      <c r="Q23" s="761" t="s">
        <v>499</v>
      </c>
      <c r="R23" s="123"/>
      <c r="S23" s="761" t="s">
        <v>499</v>
      </c>
      <c r="T23" s="123"/>
      <c r="U23" s="761" t="s">
        <v>499</v>
      </c>
    </row>
    <row r="24" spans="1:21" ht="10.5" customHeight="1" thickTop="1">
      <c r="C24" s="222"/>
      <c r="D24" s="222"/>
      <c r="E24" s="222"/>
      <c r="G24" s="122"/>
      <c r="H24" s="105"/>
      <c r="I24" s="122"/>
      <c r="J24" s="33"/>
      <c r="K24" s="33"/>
      <c r="L24" s="33"/>
      <c r="M24" s="33"/>
      <c r="N24" s="33"/>
    </row>
    <row r="25" spans="1:21" ht="18.75" customHeight="1">
      <c r="B25" s="950" t="s">
        <v>540</v>
      </c>
      <c r="C25" s="950"/>
      <c r="D25" s="950"/>
      <c r="E25" s="950"/>
      <c r="F25" s="950"/>
      <c r="G25" s="950"/>
      <c r="H25" s="950"/>
      <c r="I25" s="950"/>
      <c r="J25" s="32"/>
    </row>
    <row r="26" spans="1:21" ht="21">
      <c r="A26" s="148"/>
      <c r="B26" s="28"/>
      <c r="C26" s="31"/>
      <c r="D26" s="31"/>
      <c r="E26" s="31"/>
      <c r="F26" s="31"/>
      <c r="G26" s="277"/>
      <c r="H26" s="277"/>
      <c r="I26" s="277"/>
      <c r="J26" s="276"/>
      <c r="K26" s="947" t="s">
        <v>90</v>
      </c>
      <c r="L26" s="947"/>
      <c r="M26" s="947"/>
    </row>
    <row r="27" spans="1:21" ht="20.25" customHeight="1">
      <c r="B27" s="31"/>
      <c r="C27" s="31"/>
      <c r="D27" s="31"/>
      <c r="G27" s="948">
        <v>1402</v>
      </c>
      <c r="H27" s="948"/>
      <c r="I27" s="948"/>
      <c r="J27" s="105"/>
      <c r="K27" s="948">
        <v>1401</v>
      </c>
      <c r="L27" s="948"/>
      <c r="M27" s="948"/>
    </row>
    <row r="28" spans="1:21" ht="21" customHeight="1">
      <c r="B28" s="105"/>
      <c r="C28" s="105"/>
      <c r="D28" s="105"/>
      <c r="G28" s="145" t="s">
        <v>714</v>
      </c>
      <c r="H28" s="145"/>
      <c r="I28" s="145" t="s">
        <v>114</v>
      </c>
      <c r="J28" s="146"/>
      <c r="K28" s="145" t="s">
        <v>714</v>
      </c>
      <c r="L28" s="145"/>
      <c r="M28" s="145" t="s">
        <v>114</v>
      </c>
      <c r="N28" s="146"/>
    </row>
    <row r="29" spans="1:21" ht="18.75" customHeight="1">
      <c r="B29" s="403" t="s">
        <v>355</v>
      </c>
      <c r="C29" s="105"/>
      <c r="D29" s="105"/>
      <c r="G29" s="145"/>
      <c r="H29" s="146"/>
      <c r="I29" s="145"/>
      <c r="J29" s="146"/>
      <c r="K29" s="145"/>
      <c r="L29" s="146"/>
      <c r="M29" s="145"/>
      <c r="N29" s="146"/>
    </row>
    <row r="30" spans="1:21" s="33" customFormat="1" ht="21" customHeight="1">
      <c r="C30" s="222" t="s">
        <v>73</v>
      </c>
      <c r="D30" s="222"/>
      <c r="G30" s="550" t="s">
        <v>499</v>
      </c>
      <c r="H30" s="123"/>
      <c r="I30" s="550" t="s">
        <v>499</v>
      </c>
      <c r="J30" s="292"/>
      <c r="K30" s="550" t="s">
        <v>499</v>
      </c>
      <c r="L30" s="123"/>
      <c r="M30" s="550" t="s">
        <v>499</v>
      </c>
      <c r="N30" s="146"/>
      <c r="O30" s="122"/>
      <c r="P30" s="122"/>
    </row>
    <row r="31" spans="1:21" s="33" customFormat="1" ht="21" customHeight="1">
      <c r="C31" s="222" t="s">
        <v>531</v>
      </c>
      <c r="D31" s="222"/>
      <c r="G31" s="550" t="s">
        <v>499</v>
      </c>
      <c r="H31" s="123"/>
      <c r="I31" s="552" t="s">
        <v>499</v>
      </c>
      <c r="J31" s="292"/>
      <c r="K31" s="550" t="s">
        <v>499</v>
      </c>
      <c r="L31" s="123"/>
      <c r="M31" s="552" t="s">
        <v>499</v>
      </c>
      <c r="N31" s="146"/>
      <c r="O31" s="122"/>
      <c r="P31" s="122"/>
    </row>
    <row r="32" spans="1:21" s="33" customFormat="1" ht="21" customHeight="1">
      <c r="C32" s="222" t="s">
        <v>450</v>
      </c>
      <c r="D32" s="222"/>
      <c r="G32" s="550" t="s">
        <v>499</v>
      </c>
      <c r="H32" s="123"/>
      <c r="I32" s="553" t="s">
        <v>499</v>
      </c>
      <c r="J32" s="292"/>
      <c r="K32" s="550" t="s">
        <v>499</v>
      </c>
      <c r="L32" s="123"/>
      <c r="M32" s="553" t="s">
        <v>499</v>
      </c>
      <c r="N32" s="146"/>
      <c r="O32" s="122"/>
      <c r="P32" s="122"/>
    </row>
    <row r="33" spans="1:16" s="33" customFormat="1" ht="20.25" customHeight="1">
      <c r="B33" s="105"/>
      <c r="C33" s="105"/>
      <c r="D33" s="105"/>
      <c r="E33" s="105"/>
      <c r="F33" s="105"/>
      <c r="G33" s="556"/>
      <c r="H33" s="556"/>
      <c r="I33" s="557" t="s">
        <v>499</v>
      </c>
      <c r="J33" s="556"/>
      <c r="K33" s="556"/>
      <c r="L33" s="556"/>
      <c r="M33" s="556" t="s">
        <v>499</v>
      </c>
      <c r="N33" s="146"/>
    </row>
    <row r="34" spans="1:16" ht="17.25" customHeight="1">
      <c r="A34" s="148"/>
      <c r="B34" s="403" t="s">
        <v>313</v>
      </c>
      <c r="C34" s="31"/>
      <c r="D34" s="31"/>
      <c r="E34" s="31"/>
      <c r="F34" s="31"/>
      <c r="G34" s="158"/>
      <c r="H34" s="158"/>
      <c r="I34" s="158"/>
      <c r="J34" s="558"/>
      <c r="K34" s="158"/>
      <c r="L34" s="158"/>
      <c r="M34" s="158"/>
    </row>
    <row r="35" spans="1:16" s="33" customFormat="1" ht="21" customHeight="1">
      <c r="C35" s="222" t="s">
        <v>73</v>
      </c>
      <c r="D35" s="222"/>
      <c r="E35" s="222"/>
      <c r="F35" s="208"/>
      <c r="G35" s="550" t="s">
        <v>499</v>
      </c>
      <c r="H35" s="123"/>
      <c r="I35" s="550" t="s">
        <v>499</v>
      </c>
      <c r="J35" s="292"/>
      <c r="K35" s="550" t="s">
        <v>499</v>
      </c>
      <c r="L35" s="123"/>
      <c r="M35" s="550" t="s">
        <v>499</v>
      </c>
      <c r="N35" s="146"/>
      <c r="O35" s="122"/>
      <c r="P35" s="122"/>
    </row>
    <row r="36" spans="1:16" s="33" customFormat="1" ht="21" customHeight="1">
      <c r="C36" s="222" t="s">
        <v>531</v>
      </c>
      <c r="D36" s="222"/>
      <c r="E36" s="222"/>
      <c r="F36" s="208"/>
      <c r="G36" s="550" t="s">
        <v>499</v>
      </c>
      <c r="H36" s="123"/>
      <c r="I36" s="552" t="s">
        <v>499</v>
      </c>
      <c r="J36" s="292"/>
      <c r="K36" s="550" t="s">
        <v>499</v>
      </c>
      <c r="L36" s="123"/>
      <c r="M36" s="552" t="s">
        <v>499</v>
      </c>
      <c r="N36" s="146"/>
      <c r="O36" s="122"/>
      <c r="P36" s="122"/>
    </row>
    <row r="37" spans="1:16" s="33" customFormat="1" ht="21" customHeight="1">
      <c r="C37" s="222" t="s">
        <v>450</v>
      </c>
      <c r="D37" s="222"/>
      <c r="E37" s="222"/>
      <c r="F37" s="208"/>
      <c r="G37" s="550" t="s">
        <v>499</v>
      </c>
      <c r="H37" s="123"/>
      <c r="I37" s="553" t="s">
        <v>499</v>
      </c>
      <c r="J37" s="292"/>
      <c r="K37" s="550" t="s">
        <v>499</v>
      </c>
      <c r="L37" s="123"/>
      <c r="M37" s="553" t="s">
        <v>499</v>
      </c>
      <c r="N37" s="146"/>
      <c r="O37" s="122"/>
      <c r="P37" s="122"/>
    </row>
    <row r="38" spans="1:16" s="33" customFormat="1" ht="21" customHeight="1">
      <c r="C38" s="71"/>
      <c r="D38" s="71"/>
      <c r="E38" s="71"/>
      <c r="F38" s="105"/>
      <c r="G38" s="550"/>
      <c r="H38" s="123"/>
      <c r="I38" s="555" t="s">
        <v>499</v>
      </c>
      <c r="J38" s="292"/>
      <c r="K38" s="514"/>
      <c r="L38" s="514"/>
      <c r="M38" s="514" t="s">
        <v>499</v>
      </c>
      <c r="N38" s="146"/>
      <c r="O38" s="122"/>
      <c r="P38" s="122"/>
    </row>
    <row r="39" spans="1:16" s="105" customFormat="1" ht="21" customHeight="1" thickBot="1">
      <c r="B39" s="146"/>
      <c r="G39" s="552"/>
      <c r="H39" s="552"/>
      <c r="I39" s="559" t="s">
        <v>499</v>
      </c>
      <c r="J39" s="293"/>
      <c r="K39" s="552"/>
      <c r="L39" s="552"/>
      <c r="M39" s="560" t="s">
        <v>499</v>
      </c>
    </row>
    <row r="40" spans="1:16" s="105" customFormat="1" ht="21" customHeight="1" thickTop="1">
      <c r="B40" s="146"/>
      <c r="G40" s="552"/>
      <c r="H40" s="552"/>
      <c r="I40" s="706"/>
      <c r="J40" s="293"/>
      <c r="K40" s="552"/>
      <c r="L40" s="552"/>
      <c r="M40" s="706"/>
      <c r="O40" s="568"/>
    </row>
    <row r="41" spans="1:16" ht="21" customHeight="1">
      <c r="B41" s="950"/>
      <c r="C41" s="950"/>
      <c r="D41" s="950"/>
      <c r="E41" s="950"/>
      <c r="F41" s="950"/>
      <c r="G41" s="950"/>
      <c r="H41" s="950"/>
      <c r="I41" s="950"/>
      <c r="J41" s="32"/>
      <c r="K41" s="42"/>
      <c r="M41" s="381"/>
      <c r="N41" s="383"/>
    </row>
    <row r="43" spans="1:16" ht="21" customHeight="1">
      <c r="B43" s="33"/>
      <c r="C43" s="33"/>
      <c r="D43" s="33"/>
      <c r="E43" s="33"/>
      <c r="F43" s="33"/>
      <c r="G43" s="113"/>
      <c r="I43" s="113"/>
      <c r="J43" s="113"/>
    </row>
    <row r="44" spans="1:16" ht="21.75" customHeight="1">
      <c r="G44" s="113"/>
      <c r="I44" s="275"/>
      <c r="J44" s="275"/>
    </row>
    <row r="45" spans="1:16" ht="21.75" customHeight="1">
      <c r="G45" s="113"/>
      <c r="I45" s="275"/>
      <c r="J45" s="275"/>
    </row>
    <row r="46" spans="1:16" ht="21.75" customHeight="1">
      <c r="G46" s="113"/>
      <c r="I46" s="275"/>
      <c r="J46" s="275"/>
    </row>
    <row r="47" spans="1:16" ht="24.95" customHeight="1">
      <c r="G47" s="113"/>
      <c r="I47" s="275"/>
      <c r="J47" s="275"/>
    </row>
    <row r="48" spans="1:16">
      <c r="G48" s="113"/>
    </row>
    <row r="49" spans="7:10">
      <c r="G49" s="113"/>
    </row>
    <row r="50" spans="7:10">
      <c r="G50" s="113"/>
      <c r="I50" s="283"/>
      <c r="J50" s="283"/>
    </row>
    <row r="51" spans="7:10">
      <c r="G51" s="113"/>
      <c r="I51" s="268"/>
      <c r="J51" s="268"/>
    </row>
    <row r="52" spans="7:10">
      <c r="G52" s="113"/>
      <c r="I52" s="95"/>
      <c r="J52" s="95"/>
    </row>
    <row r="53" spans="7:10">
      <c r="G53" s="113"/>
      <c r="I53" s="95"/>
      <c r="J53" s="95"/>
    </row>
    <row r="54" spans="7:10">
      <c r="G54" s="113"/>
      <c r="I54" s="95"/>
      <c r="J54" s="95"/>
    </row>
    <row r="55" spans="7:10">
      <c r="G55" s="113"/>
      <c r="I55" s="95"/>
      <c r="J55" s="95"/>
    </row>
    <row r="56" spans="7:10">
      <c r="G56" s="113"/>
      <c r="I56" s="95"/>
      <c r="J56" s="95"/>
    </row>
    <row r="57" spans="7:10">
      <c r="G57" s="113"/>
      <c r="I57" s="95"/>
      <c r="J57" s="95"/>
    </row>
    <row r="58" spans="7:10">
      <c r="G58" s="113"/>
      <c r="I58" s="284"/>
      <c r="J58" s="284"/>
    </row>
    <row r="59" spans="7:10">
      <c r="G59" s="113"/>
      <c r="I59" s="284"/>
      <c r="J59" s="284"/>
    </row>
    <row r="60" spans="7:10">
      <c r="G60" s="113"/>
      <c r="I60" s="285"/>
      <c r="J60" s="285"/>
    </row>
    <row r="61" spans="7:10">
      <c r="G61" s="113"/>
    </row>
    <row r="62" spans="7:10">
      <c r="G62" s="113"/>
    </row>
    <row r="63" spans="7:10" ht="21" customHeight="1">
      <c r="G63" s="113"/>
      <c r="I63" s="278"/>
      <c r="J63" s="278"/>
    </row>
    <row r="64" spans="7:10" ht="21" customHeight="1">
      <c r="G64" s="113"/>
    </row>
    <row r="65" spans="7:12" ht="21" customHeight="1">
      <c r="G65" s="113"/>
      <c r="I65" s="281"/>
      <c r="J65" s="281"/>
    </row>
    <row r="66" spans="7:12" ht="21" customHeight="1">
      <c r="G66" s="113"/>
      <c r="I66" s="281"/>
      <c r="J66" s="281"/>
    </row>
    <row r="67" spans="7:12" ht="21" customHeight="1">
      <c r="G67" s="113"/>
      <c r="I67" s="281"/>
      <c r="J67" s="281"/>
    </row>
    <row r="68" spans="7:12" ht="21" customHeight="1">
      <c r="G68" s="113"/>
    </row>
    <row r="69" spans="7:12" ht="21" customHeight="1">
      <c r="G69" s="113"/>
      <c r="I69" s="113"/>
      <c r="J69" s="113"/>
      <c r="L69" s="58"/>
    </row>
    <row r="70" spans="7:12" ht="21" customHeight="1">
      <c r="G70" s="113"/>
    </row>
    <row r="71" spans="7:12">
      <c r="G71" s="113"/>
    </row>
    <row r="72" spans="7:12" ht="21" customHeight="1">
      <c r="G72" s="113"/>
      <c r="I72" s="113"/>
      <c r="J72" s="113"/>
    </row>
    <row r="73" spans="7:12" ht="21" customHeight="1">
      <c r="G73" s="113"/>
      <c r="I73" s="113"/>
      <c r="J73" s="113"/>
    </row>
    <row r="74" spans="7:12" ht="21" customHeight="1">
      <c r="G74" s="113"/>
    </row>
    <row r="75" spans="7:12" ht="21" customHeight="1">
      <c r="G75" s="113"/>
    </row>
    <row r="76" spans="7:12" ht="21" customHeight="1">
      <c r="G76" s="113"/>
    </row>
    <row r="77" spans="7:12" ht="21" customHeight="1">
      <c r="G77" s="113"/>
    </row>
    <row r="78" spans="7:12" ht="21" customHeight="1">
      <c r="G78" s="113"/>
    </row>
    <row r="79" spans="7:12" ht="21" customHeight="1">
      <c r="G79" s="113"/>
      <c r="I79" s="113"/>
      <c r="J79" s="113"/>
    </row>
    <row r="80" spans="7:12">
      <c r="G80" s="113"/>
    </row>
    <row r="81" spans="7:10" ht="21.75" customHeight="1">
      <c r="G81" s="113"/>
      <c r="I81" s="275"/>
      <c r="J81" s="275"/>
    </row>
    <row r="82" spans="7:10" ht="21.75" customHeight="1">
      <c r="G82" s="113"/>
      <c r="I82" s="275"/>
      <c r="J82" s="275"/>
    </row>
    <row r="83" spans="7:10" ht="21.75" customHeight="1">
      <c r="G83" s="113"/>
      <c r="I83" s="275"/>
      <c r="J83" s="275"/>
    </row>
    <row r="84" spans="7:10" ht="21.75" customHeight="1">
      <c r="G84" s="113"/>
      <c r="I84" s="275"/>
      <c r="J84" s="275"/>
    </row>
    <row r="85" spans="7:10" ht="21" customHeight="1">
      <c r="G85" s="113"/>
    </row>
    <row r="86" spans="7:10" ht="21" customHeight="1">
      <c r="G86" s="113"/>
    </row>
    <row r="87" spans="7:10">
      <c r="G87" s="113"/>
      <c r="I87" s="114"/>
      <c r="J87" s="114"/>
    </row>
    <row r="88" spans="7:10" ht="21" customHeight="1">
      <c r="G88" s="113"/>
      <c r="I88" s="268"/>
      <c r="J88" s="268"/>
    </row>
    <row r="89" spans="7:10" ht="39" customHeight="1">
      <c r="G89" s="113"/>
      <c r="I89" s="225"/>
      <c r="J89" s="225"/>
    </row>
    <row r="90" spans="7:10" ht="21" customHeight="1">
      <c r="G90" s="113"/>
      <c r="I90" s="95"/>
      <c r="J90" s="95"/>
    </row>
    <row r="91" spans="7:10">
      <c r="G91" s="113"/>
      <c r="I91" s="225"/>
      <c r="J91" s="225"/>
    </row>
    <row r="92" spans="7:10">
      <c r="G92" s="113"/>
      <c r="I92" s="225"/>
      <c r="J92" s="225"/>
    </row>
    <row r="93" spans="7:10">
      <c r="G93" s="113"/>
      <c r="I93" s="225"/>
      <c r="J93" s="225"/>
    </row>
    <row r="94" spans="7:10">
      <c r="G94" s="113"/>
      <c r="I94" s="225"/>
      <c r="J94" s="225"/>
    </row>
    <row r="95" spans="7:10">
      <c r="G95" s="113"/>
      <c r="I95" s="225"/>
      <c r="J95" s="225"/>
    </row>
    <row r="96" spans="7:10">
      <c r="G96" s="113"/>
      <c r="I96" s="225"/>
      <c r="J96" s="225"/>
    </row>
    <row r="97" spans="7:10">
      <c r="G97" s="113"/>
      <c r="I97" s="225"/>
      <c r="J97" s="225"/>
    </row>
    <row r="98" spans="7:10">
      <c r="G98" s="113"/>
      <c r="I98" s="225"/>
      <c r="J98" s="225"/>
    </row>
    <row r="99" spans="7:10">
      <c r="G99" s="113"/>
      <c r="I99" s="225"/>
      <c r="J99" s="225"/>
    </row>
    <row r="100" spans="7:10">
      <c r="G100" s="113"/>
      <c r="I100" s="225"/>
      <c r="J100" s="225"/>
    </row>
    <row r="101" spans="7:10">
      <c r="G101" s="113"/>
      <c r="I101" s="225"/>
      <c r="J101" s="225"/>
    </row>
    <row r="102" spans="7:10">
      <c r="G102" s="113"/>
      <c r="I102" s="225"/>
      <c r="J102" s="225"/>
    </row>
    <row r="103" spans="7:10">
      <c r="G103" s="113"/>
      <c r="I103" s="225"/>
      <c r="J103" s="225"/>
    </row>
    <row r="104" spans="7:10">
      <c r="G104" s="113"/>
      <c r="I104" s="225"/>
      <c r="J104" s="225"/>
    </row>
    <row r="105" spans="7:10">
      <c r="G105" s="113"/>
      <c r="I105" s="225"/>
      <c r="J105" s="225"/>
    </row>
    <row r="106" spans="7:10">
      <c r="G106" s="113"/>
      <c r="I106" s="225"/>
      <c r="J106" s="225"/>
    </row>
    <row r="107" spans="7:10">
      <c r="G107" s="113"/>
      <c r="I107" s="225"/>
      <c r="J107" s="225"/>
    </row>
    <row r="108" spans="7:10">
      <c r="G108" s="113"/>
      <c r="I108" s="225"/>
      <c r="J108" s="225"/>
    </row>
    <row r="109" spans="7:10">
      <c r="G109" s="113"/>
      <c r="I109" s="225"/>
      <c r="J109" s="225"/>
    </row>
    <row r="110" spans="7:10">
      <c r="G110" s="113"/>
      <c r="I110" s="225"/>
      <c r="J110" s="225"/>
    </row>
    <row r="111" spans="7:10">
      <c r="G111" s="113"/>
      <c r="I111" s="225"/>
      <c r="J111" s="225"/>
    </row>
    <row r="112" spans="7:10">
      <c r="G112" s="113"/>
      <c r="I112" s="225"/>
      <c r="J112" s="225"/>
    </row>
    <row r="113" spans="2:10">
      <c r="G113" s="113"/>
      <c r="I113" s="225"/>
      <c r="J113" s="225"/>
    </row>
    <row r="114" spans="2:10">
      <c r="G114" s="113"/>
      <c r="I114" s="225"/>
      <c r="J114" s="225"/>
    </row>
    <row r="115" spans="2:10">
      <c r="G115" s="113"/>
      <c r="I115" s="277"/>
      <c r="J115" s="277"/>
    </row>
    <row r="118" spans="2:10">
      <c r="B118" s="31"/>
    </row>
    <row r="119" spans="2:10">
      <c r="B119" s="31"/>
    </row>
    <row r="121" spans="2:10">
      <c r="B121" s="35"/>
      <c r="C121" s="91"/>
      <c r="D121" s="91"/>
      <c r="E121" s="91"/>
      <c r="F121" s="91"/>
      <c r="G121" s="114"/>
      <c r="H121" s="114"/>
      <c r="I121" s="114"/>
      <c r="J121" s="114"/>
    </row>
    <row r="122" spans="2:10">
      <c r="B122" s="35"/>
      <c r="C122" s="40"/>
      <c r="D122" s="40"/>
      <c r="E122" s="40"/>
      <c r="F122" s="40"/>
      <c r="G122" s="98"/>
      <c r="H122" s="114"/>
      <c r="I122" s="98"/>
      <c r="J122" s="98"/>
    </row>
  </sheetData>
  <mergeCells count="11">
    <mergeCell ref="B41:I41"/>
    <mergeCell ref="G27:I27"/>
    <mergeCell ref="K27:M27"/>
    <mergeCell ref="B1:S1"/>
    <mergeCell ref="B2:S2"/>
    <mergeCell ref="B3:S3"/>
    <mergeCell ref="K26:M26"/>
    <mergeCell ref="G17:M17"/>
    <mergeCell ref="O17:U17"/>
    <mergeCell ref="B25:I25"/>
    <mergeCell ref="C22:E22"/>
  </mergeCells>
  <printOptions horizontalCentered="1"/>
  <pageMargins left="0.19685039370078741" right="0.51181102362204722" top="0.39370078740157483" bottom="0.19685039370078741" header="0.23622047244094491" footer="0.27559055118110237"/>
  <pageSetup paperSize="9" scale="56" firstPageNumber="13" orientation="portrait" useFirstPageNumber="1" r:id="rId1"/>
  <headerFooter alignWithMargins="0">
    <oddFooter>&amp;C&amp;"B Nazanin,Regular"&amp;12&amp;P</oddFooter>
  </headerFooter>
  <rowBreaks count="1" manualBreakCount="1">
    <brk id="40" max="2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O106"/>
  <sheetViews>
    <sheetView rightToLeft="1" tabSelected="1" view="pageBreakPreview" zoomScaleNormal="100" zoomScaleSheetLayoutView="100" workbookViewId="0">
      <selection activeCell="B2" sqref="B2:I2"/>
    </sheetView>
  </sheetViews>
  <sheetFormatPr defaultRowHeight="18.75"/>
  <cols>
    <col min="1" max="1" width="1.5703125" style="32" customWidth="1"/>
    <col min="2" max="2" width="2.140625" style="32" customWidth="1"/>
    <col min="3" max="3" width="17.28515625" style="32" customWidth="1"/>
    <col min="4" max="4" width="1.5703125" style="32" customWidth="1"/>
    <col min="5" max="5" width="9.7109375" style="32" customWidth="1"/>
    <col min="6" max="6" width="1.7109375" style="32" customWidth="1"/>
    <col min="7" max="7" width="13.7109375" style="113" customWidth="1"/>
    <col min="8" max="8" width="1.5703125" style="113" customWidth="1"/>
    <col min="9" max="9" width="13.5703125" style="280" customWidth="1"/>
    <col min="10" max="10" width="0.7109375" style="278" customWidth="1"/>
    <col min="11" max="11" width="10.42578125" style="280" customWidth="1"/>
    <col min="12" max="12" width="1.5703125" style="280" customWidth="1"/>
    <col min="13" max="13" width="12" style="113" customWidth="1"/>
    <col min="14" max="14" width="1.140625" style="32" customWidth="1"/>
    <col min="15" max="15" width="1" style="32" customWidth="1"/>
    <col min="16" max="16" width="9" style="32" customWidth="1"/>
    <col min="17" max="17" width="0.85546875" style="32" customWidth="1"/>
    <col min="18" max="18" width="9.140625" style="32"/>
    <col min="19" max="19" width="0.28515625" style="32" customWidth="1"/>
    <col min="20" max="20" width="9.5703125" style="32" customWidth="1"/>
    <col min="21" max="16384" width="9.140625" style="32"/>
  </cols>
  <sheetData>
    <row r="1" spans="2:15" ht="24.95" customHeight="1">
      <c r="B1" s="907" t="s">
        <v>688</v>
      </c>
      <c r="C1" s="907"/>
      <c r="D1" s="907"/>
      <c r="E1" s="907"/>
      <c r="F1" s="907"/>
      <c r="G1" s="907"/>
      <c r="H1" s="907"/>
      <c r="I1" s="907"/>
      <c r="J1" s="907"/>
      <c r="K1" s="907"/>
      <c r="L1" s="907"/>
      <c r="M1" s="907"/>
      <c r="N1" s="907"/>
    </row>
    <row r="2" spans="2:15" ht="24.95" customHeight="1">
      <c r="B2" s="907" t="s">
        <v>106</v>
      </c>
      <c r="C2" s="907"/>
      <c r="D2" s="907"/>
      <c r="E2" s="907"/>
      <c r="F2" s="907"/>
      <c r="G2" s="907"/>
      <c r="H2" s="907"/>
      <c r="I2" s="907"/>
      <c r="J2" s="907"/>
      <c r="K2" s="907"/>
      <c r="L2" s="907"/>
      <c r="M2" s="907"/>
      <c r="N2" s="907"/>
    </row>
    <row r="3" spans="2:15" ht="24.95" customHeight="1">
      <c r="B3" s="907" t="s">
        <v>629</v>
      </c>
      <c r="C3" s="907"/>
      <c r="D3" s="907"/>
      <c r="E3" s="907"/>
      <c r="F3" s="907"/>
      <c r="G3" s="907"/>
      <c r="H3" s="907"/>
      <c r="I3" s="907"/>
      <c r="J3" s="907"/>
      <c r="K3" s="907"/>
      <c r="L3" s="907"/>
      <c r="M3" s="907"/>
      <c r="N3" s="907"/>
    </row>
    <row r="4" spans="2:15" ht="24.95" customHeight="1">
      <c r="B4" s="712"/>
      <c r="C4" s="712"/>
      <c r="D4" s="712"/>
      <c r="E4" s="712"/>
      <c r="F4" s="712"/>
      <c r="G4" s="712"/>
      <c r="H4" s="712"/>
      <c r="I4" s="712"/>
      <c r="J4" s="712"/>
      <c r="K4" s="712"/>
      <c r="L4" s="712"/>
      <c r="M4" s="712"/>
      <c r="N4" s="712"/>
    </row>
    <row r="5" spans="2:15" ht="24.95" customHeight="1">
      <c r="B5" s="712"/>
      <c r="C5" s="712"/>
      <c r="D5" s="712"/>
      <c r="E5" s="712"/>
      <c r="F5" s="712"/>
      <c r="G5" s="712"/>
      <c r="H5" s="712"/>
      <c r="I5" s="712"/>
      <c r="J5" s="712"/>
      <c r="K5" s="712"/>
      <c r="L5" s="712"/>
      <c r="M5" s="712"/>
      <c r="N5" s="712"/>
    </row>
    <row r="6" spans="2:15" s="33" customFormat="1" ht="17.25" customHeight="1">
      <c r="B6" s="28" t="s">
        <v>702</v>
      </c>
      <c r="C6" s="37"/>
      <c r="D6" s="37"/>
      <c r="E6" s="37"/>
      <c r="F6" s="37"/>
      <c r="G6" s="37"/>
      <c r="H6" s="37"/>
      <c r="I6" s="37"/>
      <c r="J6" s="37"/>
      <c r="K6" s="37"/>
      <c r="L6" s="37"/>
      <c r="M6" s="37"/>
      <c r="N6" s="146"/>
    </row>
    <row r="7" spans="2:15" s="33" customFormat="1" ht="17.25" customHeight="1">
      <c r="B7" s="28"/>
      <c r="C7" s="37"/>
      <c r="D7" s="37"/>
      <c r="E7" s="37"/>
      <c r="F7" s="37"/>
      <c r="G7" s="37"/>
      <c r="H7" s="37"/>
      <c r="I7" s="37"/>
      <c r="J7" s="37"/>
      <c r="K7" s="947" t="s">
        <v>90</v>
      </c>
      <c r="L7" s="947"/>
      <c r="M7" s="947"/>
      <c r="N7" s="146"/>
    </row>
    <row r="8" spans="2:15" s="33" customFormat="1" ht="24.75" customHeight="1">
      <c r="B8" s="37"/>
      <c r="C8" s="37"/>
      <c r="D8" s="37"/>
      <c r="E8" s="37"/>
      <c r="F8" s="37"/>
      <c r="G8" s="948">
        <v>1402</v>
      </c>
      <c r="H8" s="948"/>
      <c r="I8" s="948"/>
      <c r="J8" s="105"/>
      <c r="K8" s="948">
        <v>1401</v>
      </c>
      <c r="L8" s="948"/>
      <c r="M8" s="948"/>
      <c r="N8" s="146"/>
    </row>
    <row r="9" spans="2:15" s="33" customFormat="1" ht="37.5">
      <c r="B9" s="37"/>
      <c r="C9" s="37"/>
      <c r="D9" s="37"/>
      <c r="E9" s="37"/>
      <c r="F9" s="37"/>
      <c r="G9" s="145" t="s">
        <v>115</v>
      </c>
      <c r="H9" s="145"/>
      <c r="I9" s="563" t="s">
        <v>358</v>
      </c>
      <c r="J9" s="146"/>
      <c r="K9" s="145" t="s">
        <v>115</v>
      </c>
      <c r="L9" s="145"/>
      <c r="M9" s="563" t="s">
        <v>358</v>
      </c>
      <c r="N9" s="146"/>
    </row>
    <row r="10" spans="2:15" s="33" customFormat="1" ht="17.25" customHeight="1">
      <c r="B10" s="37"/>
      <c r="C10" s="37" t="s">
        <v>292</v>
      </c>
      <c r="D10" s="37"/>
      <c r="E10" s="37"/>
      <c r="F10" s="37"/>
      <c r="G10" s="564" t="s">
        <v>499</v>
      </c>
      <c r="H10" s="556"/>
      <c r="I10" s="564" t="s">
        <v>499</v>
      </c>
      <c r="J10" s="556"/>
      <c r="K10" s="564" t="s">
        <v>499</v>
      </c>
      <c r="L10" s="556"/>
      <c r="M10" s="564" t="s">
        <v>499</v>
      </c>
      <c r="N10" s="146"/>
    </row>
    <row r="11" spans="2:15" s="33" customFormat="1" ht="17.25" customHeight="1">
      <c r="B11" s="37"/>
      <c r="C11" s="37" t="s">
        <v>391</v>
      </c>
      <c r="D11" s="37"/>
      <c r="E11" s="37"/>
      <c r="F11" s="37"/>
      <c r="G11" s="293" t="s">
        <v>499</v>
      </c>
      <c r="H11" s="293"/>
      <c r="I11" s="293" t="s">
        <v>499</v>
      </c>
      <c r="J11" s="293"/>
      <c r="K11" s="293" t="s">
        <v>499</v>
      </c>
      <c r="L11" s="293"/>
      <c r="M11" s="293" t="s">
        <v>499</v>
      </c>
      <c r="N11" s="146"/>
    </row>
    <row r="12" spans="2:15" s="33" customFormat="1" ht="17.25" customHeight="1">
      <c r="B12" s="37"/>
      <c r="C12" s="37" t="s">
        <v>78</v>
      </c>
      <c r="D12" s="37"/>
      <c r="E12" s="37"/>
      <c r="F12" s="37"/>
      <c r="G12" s="293" t="s">
        <v>499</v>
      </c>
      <c r="H12" s="293"/>
      <c r="I12" s="293" t="s">
        <v>499</v>
      </c>
      <c r="J12" s="293"/>
      <c r="K12" s="293" t="s">
        <v>499</v>
      </c>
      <c r="L12" s="293"/>
      <c r="M12" s="293" t="s">
        <v>499</v>
      </c>
      <c r="N12" s="146"/>
    </row>
    <row r="13" spans="2:15" s="33" customFormat="1" ht="17.25" customHeight="1" thickBot="1">
      <c r="B13" s="37"/>
      <c r="C13" s="37"/>
      <c r="D13" s="37"/>
      <c r="E13" s="37"/>
      <c r="F13" s="37"/>
      <c r="G13" s="566" t="s">
        <v>499</v>
      </c>
      <c r="H13" s="293"/>
      <c r="I13" s="293"/>
      <c r="J13" s="293"/>
      <c r="K13" s="566" t="s">
        <v>499</v>
      </c>
      <c r="L13" s="293"/>
      <c r="M13" s="293"/>
      <c r="N13" s="146"/>
    </row>
    <row r="14" spans="2:15" ht="18" customHeight="1" thickTop="1">
      <c r="B14" s="87"/>
      <c r="C14" s="87"/>
      <c r="D14" s="87"/>
      <c r="E14" s="87"/>
      <c r="F14" s="87"/>
      <c r="G14" s="275"/>
      <c r="H14" s="275"/>
      <c r="I14" s="275"/>
      <c r="J14" s="276"/>
      <c r="K14" s="275"/>
      <c r="L14" s="275"/>
      <c r="M14" s="275"/>
    </row>
    <row r="15" spans="2:15" ht="10.5" customHeight="1">
      <c r="C15" s="222"/>
      <c r="D15" s="222"/>
      <c r="E15" s="222"/>
      <c r="I15" s="490"/>
      <c r="J15" s="105"/>
      <c r="K15" s="490"/>
      <c r="L15" s="105"/>
      <c r="M15" s="105"/>
      <c r="N15" s="105"/>
      <c r="O15" s="33"/>
    </row>
    <row r="16" spans="2:15" ht="20.25" customHeight="1">
      <c r="D16" s="222"/>
      <c r="E16" s="222"/>
      <c r="I16" s="122"/>
      <c r="J16" s="105"/>
      <c r="K16" s="122"/>
      <c r="L16" s="33"/>
      <c r="M16" s="33"/>
      <c r="N16" s="33"/>
      <c r="O16" s="33"/>
    </row>
    <row r="17" spans="2:15" ht="18.75" customHeight="1">
      <c r="B17" s="950" t="s">
        <v>541</v>
      </c>
      <c r="C17" s="950"/>
      <c r="D17" s="950"/>
      <c r="E17" s="950"/>
      <c r="F17" s="950"/>
      <c r="G17" s="950"/>
      <c r="H17" s="950"/>
      <c r="I17" s="950"/>
      <c r="J17" s="950"/>
      <c r="K17" s="950"/>
      <c r="L17" s="950"/>
    </row>
    <row r="18" spans="2:15">
      <c r="C18" s="35"/>
      <c r="D18" s="35"/>
      <c r="E18" s="35"/>
      <c r="F18" s="35"/>
      <c r="G18" s="35"/>
      <c r="H18" s="35"/>
      <c r="I18" s="35"/>
      <c r="J18" s="35"/>
      <c r="K18" s="947" t="s">
        <v>90</v>
      </c>
      <c r="L18" s="947"/>
      <c r="M18" s="947"/>
    </row>
    <row r="19" spans="2:15" ht="21.75" customHeight="1">
      <c r="B19" s="35"/>
      <c r="C19" s="35"/>
      <c r="D19" s="35"/>
      <c r="E19" s="35"/>
      <c r="F19" s="35"/>
      <c r="G19" s="948">
        <v>1402</v>
      </c>
      <c r="H19" s="948"/>
      <c r="I19" s="948"/>
      <c r="J19" s="35"/>
      <c r="K19" s="948">
        <v>1401</v>
      </c>
      <c r="L19" s="948"/>
      <c r="M19" s="948"/>
    </row>
    <row r="20" spans="2:15" ht="18" customHeight="1">
      <c r="B20" s="35"/>
      <c r="C20" s="946" t="s">
        <v>314</v>
      </c>
      <c r="D20" s="946"/>
      <c r="E20" s="946"/>
      <c r="F20" s="37"/>
      <c r="G20" s="93" t="s">
        <v>533</v>
      </c>
      <c r="H20" s="146"/>
      <c r="I20" s="291" t="s">
        <v>115</v>
      </c>
      <c r="J20" s="35"/>
      <c r="K20" s="93" t="s">
        <v>533</v>
      </c>
      <c r="L20" s="146"/>
      <c r="M20" s="291" t="s">
        <v>115</v>
      </c>
    </row>
    <row r="21" spans="2:15" ht="18" customHeight="1">
      <c r="B21" s="35"/>
      <c r="C21" s="222" t="s">
        <v>357</v>
      </c>
      <c r="D21" s="222"/>
      <c r="E21" s="222"/>
      <c r="F21" s="37"/>
      <c r="G21" s="293" t="s">
        <v>499</v>
      </c>
      <c r="H21" s="556"/>
      <c r="I21" s="556" t="s">
        <v>499</v>
      </c>
      <c r="J21" s="578"/>
      <c r="K21" s="293" t="s">
        <v>499</v>
      </c>
      <c r="L21" s="556"/>
      <c r="M21" s="556" t="s">
        <v>499</v>
      </c>
    </row>
    <row r="22" spans="2:15" ht="18" customHeight="1">
      <c r="B22" s="35"/>
      <c r="C22" s="222" t="s">
        <v>357</v>
      </c>
      <c r="D22" s="222"/>
      <c r="E22" s="222"/>
      <c r="F22" s="37"/>
      <c r="G22" s="293" t="s">
        <v>499</v>
      </c>
      <c r="H22" s="556"/>
      <c r="I22" s="556" t="s">
        <v>499</v>
      </c>
      <c r="J22" s="578"/>
      <c r="K22" s="293" t="s">
        <v>499</v>
      </c>
      <c r="L22" s="556"/>
      <c r="M22" s="556" t="s">
        <v>499</v>
      </c>
    </row>
    <row r="23" spans="2:15" ht="18" customHeight="1">
      <c r="B23" s="35"/>
      <c r="C23" s="222" t="s">
        <v>299</v>
      </c>
      <c r="D23" s="222"/>
      <c r="E23" s="222"/>
      <c r="F23" s="37"/>
      <c r="G23" s="293" t="s">
        <v>499</v>
      </c>
      <c r="H23" s="556"/>
      <c r="I23" s="556" t="s">
        <v>499</v>
      </c>
      <c r="J23" s="578"/>
      <c r="K23" s="293" t="s">
        <v>499</v>
      </c>
      <c r="L23" s="556"/>
      <c r="M23" s="556" t="s">
        <v>499</v>
      </c>
    </row>
    <row r="24" spans="2:15" ht="18" customHeight="1" thickBot="1">
      <c r="B24" s="35"/>
      <c r="C24" s="37"/>
      <c r="D24" s="37"/>
      <c r="E24" s="37"/>
      <c r="F24" s="37"/>
      <c r="G24" s="293"/>
      <c r="H24" s="556"/>
      <c r="I24" s="570" t="s">
        <v>499</v>
      </c>
      <c r="J24" s="578"/>
      <c r="K24" s="293"/>
      <c r="L24" s="556"/>
      <c r="M24" s="570" t="s">
        <v>499</v>
      </c>
    </row>
    <row r="25" spans="2:15" ht="44.25" customHeight="1" thickTop="1">
      <c r="B25" s="920" t="s">
        <v>828</v>
      </c>
      <c r="C25" s="920"/>
      <c r="D25" s="920"/>
      <c r="E25" s="920"/>
      <c r="F25" s="920"/>
      <c r="G25" s="920"/>
      <c r="H25" s="920"/>
      <c r="I25" s="920"/>
      <c r="J25" s="920"/>
      <c r="K25" s="920"/>
      <c r="L25" s="920"/>
      <c r="M25" s="920"/>
    </row>
    <row r="27" spans="2:15" s="33" customFormat="1" ht="17.25" customHeight="1">
      <c r="B27" s="28"/>
      <c r="C27" s="37"/>
      <c r="D27" s="37"/>
      <c r="E27" s="37"/>
      <c r="F27" s="37"/>
      <c r="G27" s="37"/>
      <c r="H27" s="37"/>
      <c r="I27" s="37"/>
      <c r="J27" s="37"/>
      <c r="K27" s="947" t="s">
        <v>90</v>
      </c>
      <c r="L27" s="947"/>
      <c r="M27" s="947"/>
      <c r="N27" s="146"/>
    </row>
    <row r="28" spans="2:15" s="33" customFormat="1" ht="17.25" customHeight="1">
      <c r="B28" s="37"/>
      <c r="C28" s="37"/>
      <c r="D28" s="37"/>
      <c r="E28" s="37"/>
      <c r="F28" s="37"/>
      <c r="G28" s="948">
        <v>1402</v>
      </c>
      <c r="H28" s="948"/>
      <c r="I28" s="948"/>
      <c r="J28" s="105"/>
      <c r="K28" s="948">
        <v>1401</v>
      </c>
      <c r="L28" s="948"/>
      <c r="M28" s="948"/>
      <c r="N28" s="146"/>
    </row>
    <row r="29" spans="2:15" s="33" customFormat="1" ht="17.25" customHeight="1">
      <c r="B29" s="37"/>
      <c r="C29" s="37"/>
      <c r="D29" s="37"/>
      <c r="E29" s="37"/>
      <c r="F29" s="37"/>
      <c r="G29" s="145" t="s">
        <v>356</v>
      </c>
      <c r="H29" s="145"/>
      <c r="I29" s="145" t="s">
        <v>114</v>
      </c>
      <c r="J29" s="146"/>
      <c r="K29" s="145" t="s">
        <v>71</v>
      </c>
      <c r="L29" s="145"/>
      <c r="M29" s="145" t="s">
        <v>114</v>
      </c>
      <c r="N29" s="146"/>
    </row>
    <row r="30" spans="2:15" s="33" customFormat="1" ht="17.25" customHeight="1">
      <c r="B30" s="37"/>
      <c r="C30" s="37"/>
      <c r="D30" s="37"/>
      <c r="E30" s="37"/>
      <c r="F30" s="37"/>
      <c r="G30" s="145"/>
      <c r="H30" s="146"/>
      <c r="I30" s="145"/>
      <c r="J30" s="146"/>
      <c r="K30" s="145"/>
      <c r="L30" s="146"/>
      <c r="M30" s="145"/>
      <c r="N30" s="146"/>
    </row>
    <row r="31" spans="2:15" s="33" customFormat="1" ht="21" customHeight="1">
      <c r="C31" s="222" t="s">
        <v>715</v>
      </c>
      <c r="D31" s="222"/>
      <c r="E31" s="222"/>
      <c r="F31" s="208"/>
      <c r="G31" s="550" t="s">
        <v>499</v>
      </c>
      <c r="H31" s="123"/>
      <c r="I31" s="550" t="s">
        <v>499</v>
      </c>
      <c r="J31" s="292"/>
      <c r="K31" s="513" t="s">
        <v>499</v>
      </c>
      <c r="L31" s="550"/>
      <c r="M31" s="513" t="s">
        <v>499</v>
      </c>
      <c r="N31" s="146"/>
      <c r="O31" s="122"/>
    </row>
    <row r="32" spans="2:15" s="33" customFormat="1" ht="21" customHeight="1">
      <c r="C32" s="222" t="s">
        <v>716</v>
      </c>
      <c r="D32" s="222"/>
      <c r="E32" s="222"/>
      <c r="F32" s="208"/>
      <c r="G32" s="550"/>
      <c r="H32" s="123"/>
      <c r="I32" s="553" t="s">
        <v>499</v>
      </c>
      <c r="J32" s="292"/>
      <c r="K32" s="513"/>
      <c r="L32" s="550"/>
      <c r="M32" s="562" t="s">
        <v>499</v>
      </c>
      <c r="N32" s="146"/>
      <c r="O32" s="122"/>
    </row>
    <row r="33" spans="2:15" s="33" customFormat="1" ht="21" hidden="1" customHeight="1">
      <c r="C33" s="222" t="s">
        <v>13</v>
      </c>
      <c r="D33" s="222"/>
      <c r="E33" s="222"/>
      <c r="F33" s="208"/>
      <c r="G33" s="550"/>
      <c r="H33" s="123"/>
      <c r="I33" s="550"/>
      <c r="J33" s="292"/>
      <c r="K33" s="516"/>
      <c r="L33" s="516"/>
      <c r="M33" s="516"/>
      <c r="N33" s="146"/>
      <c r="O33" s="122"/>
    </row>
    <row r="34" spans="2:15" s="33" customFormat="1" ht="21" hidden="1" customHeight="1" thickBot="1">
      <c r="C34" s="222" t="s">
        <v>124</v>
      </c>
      <c r="D34" s="222"/>
      <c r="E34" s="222"/>
      <c r="F34" s="208"/>
      <c r="G34" s="550"/>
      <c r="H34" s="123"/>
      <c r="I34" s="550"/>
      <c r="J34" s="292"/>
      <c r="K34" s="514"/>
      <c r="L34" s="514"/>
      <c r="M34" s="514"/>
      <c r="N34" s="146"/>
      <c r="O34" s="122"/>
    </row>
    <row r="35" spans="2:15" s="33" customFormat="1" ht="21" hidden="1" customHeight="1" thickBot="1">
      <c r="C35" s="222" t="s">
        <v>125</v>
      </c>
      <c r="D35" s="222"/>
      <c r="E35" s="222"/>
      <c r="F35" s="208"/>
      <c r="G35" s="550"/>
      <c r="H35" s="123"/>
      <c r="I35" s="550"/>
      <c r="J35" s="292"/>
      <c r="K35" s="514"/>
      <c r="L35" s="514"/>
      <c r="M35" s="514"/>
      <c r="N35" s="146"/>
      <c r="O35" s="122"/>
    </row>
    <row r="36" spans="2:15" s="33" customFormat="1" ht="21" hidden="1" customHeight="1" thickBot="1">
      <c r="C36" s="222" t="s">
        <v>127</v>
      </c>
      <c r="D36" s="222"/>
      <c r="E36" s="222"/>
      <c r="F36" s="208"/>
      <c r="G36" s="550"/>
      <c r="H36" s="123"/>
      <c r="I36" s="550"/>
      <c r="J36" s="292"/>
      <c r="K36" s="514"/>
      <c r="L36" s="514"/>
      <c r="M36" s="514"/>
      <c r="N36" s="146"/>
      <c r="O36" s="122"/>
    </row>
    <row r="37" spans="2:15" s="33" customFormat="1" ht="21" hidden="1" customHeight="1" thickBot="1">
      <c r="C37" s="222" t="s">
        <v>92</v>
      </c>
      <c r="D37" s="222"/>
      <c r="E37" s="222"/>
      <c r="F37" s="208"/>
      <c r="G37" s="550"/>
      <c r="H37" s="123"/>
      <c r="I37" s="550"/>
      <c r="J37" s="292"/>
      <c r="K37" s="514"/>
      <c r="L37" s="514"/>
      <c r="M37" s="514"/>
      <c r="N37" s="146"/>
      <c r="O37" s="122"/>
    </row>
    <row r="38" spans="2:15" s="33" customFormat="1" ht="21" hidden="1" customHeight="1" thickBot="1">
      <c r="C38" s="222" t="s">
        <v>15</v>
      </c>
      <c r="D38" s="222"/>
      <c r="E38" s="222"/>
      <c r="F38" s="208"/>
      <c r="G38" s="550"/>
      <c r="H38" s="123"/>
      <c r="I38" s="550"/>
      <c r="J38" s="292"/>
      <c r="K38" s="514"/>
      <c r="L38" s="514"/>
      <c r="M38" s="514"/>
      <c r="N38" s="146"/>
      <c r="O38" s="122"/>
    </row>
    <row r="39" spans="2:15" s="33" customFormat="1" ht="21" hidden="1" customHeight="1" thickBot="1">
      <c r="C39" s="222" t="s">
        <v>128</v>
      </c>
      <c r="D39" s="222"/>
      <c r="E39" s="222"/>
      <c r="F39" s="208"/>
      <c r="G39" s="550"/>
      <c r="H39" s="123"/>
      <c r="I39" s="550"/>
      <c r="J39" s="292"/>
      <c r="K39" s="514"/>
      <c r="L39" s="514"/>
      <c r="M39" s="514"/>
      <c r="N39" s="146"/>
      <c r="O39" s="122"/>
    </row>
    <row r="40" spans="2:15" s="33" customFormat="1" ht="21" hidden="1" customHeight="1" thickBot="1">
      <c r="C40" s="222" t="s">
        <v>183</v>
      </c>
      <c r="D40" s="222"/>
      <c r="E40" s="222"/>
      <c r="F40" s="208"/>
      <c r="G40" s="550"/>
      <c r="H40" s="123"/>
      <c r="I40" s="550"/>
      <c r="J40" s="292"/>
      <c r="K40" s="514"/>
      <c r="L40" s="514"/>
      <c r="M40" s="514"/>
      <c r="N40" s="146"/>
      <c r="O40" s="122"/>
    </row>
    <row r="41" spans="2:15" s="33" customFormat="1" ht="21" hidden="1" customHeight="1" thickBot="1">
      <c r="C41" s="222" t="s">
        <v>65</v>
      </c>
      <c r="D41" s="222"/>
      <c r="E41" s="222"/>
      <c r="F41" s="208"/>
      <c r="G41" s="550"/>
      <c r="H41" s="123"/>
      <c r="I41" s="550"/>
      <c r="J41" s="292"/>
      <c r="K41" s="514"/>
      <c r="L41" s="514"/>
      <c r="M41" s="514"/>
      <c r="N41" s="146"/>
      <c r="O41" s="122"/>
    </row>
    <row r="42" spans="2:15" s="33" customFormat="1" ht="21" hidden="1" customHeight="1" thickBot="1">
      <c r="C42" s="222" t="s">
        <v>126</v>
      </c>
      <c r="D42" s="222"/>
      <c r="E42" s="222"/>
      <c r="F42" s="208"/>
      <c r="G42" s="550"/>
      <c r="H42" s="123"/>
      <c r="I42" s="550"/>
      <c r="J42" s="292"/>
      <c r="K42" s="514"/>
      <c r="L42" s="514"/>
      <c r="M42" s="514"/>
      <c r="N42" s="146"/>
      <c r="O42" s="122"/>
    </row>
    <row r="43" spans="2:15" s="33" customFormat="1" ht="21" hidden="1" customHeight="1" thickBot="1">
      <c r="C43" s="222" t="s">
        <v>137</v>
      </c>
      <c r="D43" s="222"/>
      <c r="E43" s="222"/>
      <c r="F43" s="208"/>
      <c r="G43" s="550"/>
      <c r="H43" s="123"/>
      <c r="I43" s="550"/>
      <c r="J43" s="292"/>
      <c r="K43" s="514"/>
      <c r="L43" s="514"/>
      <c r="M43" s="514"/>
      <c r="N43" s="146"/>
      <c r="O43" s="122"/>
    </row>
    <row r="44" spans="2:15" s="33" customFormat="1" hidden="1">
      <c r="C44" s="222" t="s">
        <v>61</v>
      </c>
      <c r="D44" s="222"/>
      <c r="E44" s="222"/>
      <c r="F44" s="208"/>
      <c r="G44" s="550"/>
      <c r="H44" s="123"/>
      <c r="I44" s="550"/>
      <c r="J44" s="292"/>
      <c r="K44" s="514"/>
      <c r="L44" s="514"/>
      <c r="M44" s="514"/>
      <c r="N44" s="146"/>
      <c r="O44" s="122"/>
    </row>
    <row r="45" spans="2:15" s="33" customFormat="1" ht="21" hidden="1" customHeight="1" thickBot="1">
      <c r="C45" s="222" t="s">
        <v>182</v>
      </c>
      <c r="D45" s="222"/>
      <c r="E45" s="222"/>
      <c r="F45" s="208"/>
      <c r="G45" s="550"/>
      <c r="H45" s="123"/>
      <c r="I45" s="550"/>
      <c r="J45" s="292"/>
      <c r="K45" s="514"/>
      <c r="L45" s="514"/>
      <c r="M45" s="514"/>
      <c r="N45" s="146"/>
      <c r="O45" s="122"/>
    </row>
    <row r="46" spans="2:15" s="33" customFormat="1" ht="21" hidden="1" customHeight="1" thickBot="1">
      <c r="C46" s="71" t="s">
        <v>181</v>
      </c>
      <c r="D46" s="71"/>
      <c r="E46" s="71"/>
      <c r="F46" s="105"/>
      <c r="G46" s="550"/>
      <c r="H46" s="123"/>
      <c r="I46" s="550"/>
      <c r="J46" s="292"/>
      <c r="K46" s="514"/>
      <c r="L46" s="514"/>
      <c r="M46" s="514"/>
      <c r="N46" s="146"/>
      <c r="O46" s="122"/>
    </row>
    <row r="47" spans="2:15" s="33" customFormat="1" ht="21" customHeight="1" thickBot="1">
      <c r="C47" s="71"/>
      <c r="D47" s="71"/>
      <c r="E47" s="71"/>
      <c r="F47" s="105"/>
      <c r="G47" s="550"/>
      <c r="H47" s="123"/>
      <c r="I47" s="561" t="s">
        <v>499</v>
      </c>
      <c r="J47" s="292"/>
      <c r="K47" s="514"/>
      <c r="L47" s="514"/>
      <c r="M47" s="522" t="s">
        <v>499</v>
      </c>
      <c r="N47" s="146"/>
      <c r="O47" s="122"/>
    </row>
    <row r="48" spans="2:15" s="33" customFormat="1" ht="17.25" customHeight="1" thickTop="1">
      <c r="B48" s="37"/>
      <c r="C48" s="37"/>
      <c r="D48" s="37"/>
      <c r="E48" s="37"/>
      <c r="F48" s="37"/>
      <c r="G48" s="37"/>
      <c r="H48" s="37"/>
      <c r="I48" s="37"/>
      <c r="J48" s="37"/>
      <c r="K48" s="37"/>
      <c r="L48" s="37"/>
      <c r="M48" s="37"/>
      <c r="N48" s="146"/>
    </row>
    <row r="49" spans="9:14" ht="21" customHeight="1">
      <c r="I49" s="113"/>
      <c r="K49" s="281"/>
      <c r="L49" s="281"/>
    </row>
    <row r="50" spans="9:14" ht="21" customHeight="1">
      <c r="I50" s="113"/>
      <c r="K50" s="281"/>
      <c r="L50" s="281"/>
    </row>
    <row r="51" spans="9:14" ht="21" customHeight="1">
      <c r="I51" s="113"/>
      <c r="K51" s="281"/>
      <c r="L51" s="281"/>
    </row>
    <row r="52" spans="9:14" ht="21" customHeight="1">
      <c r="I52" s="113"/>
    </row>
    <row r="53" spans="9:14" ht="21" customHeight="1">
      <c r="I53" s="113"/>
      <c r="K53" s="113"/>
      <c r="L53" s="113"/>
      <c r="N53" s="58"/>
    </row>
    <row r="54" spans="9:14" ht="21" customHeight="1">
      <c r="I54" s="113"/>
    </row>
    <row r="55" spans="9:14">
      <c r="I55" s="113"/>
    </row>
    <row r="56" spans="9:14" ht="21" customHeight="1">
      <c r="I56" s="113"/>
      <c r="K56" s="113"/>
      <c r="L56" s="113"/>
    </row>
    <row r="57" spans="9:14" ht="21" customHeight="1">
      <c r="I57" s="113"/>
      <c r="K57" s="113"/>
      <c r="L57" s="113"/>
    </row>
    <row r="58" spans="9:14" ht="21" customHeight="1">
      <c r="I58" s="113"/>
    </row>
    <row r="59" spans="9:14" ht="21" customHeight="1">
      <c r="I59" s="113"/>
    </row>
    <row r="60" spans="9:14" ht="21" customHeight="1">
      <c r="I60" s="113"/>
    </row>
    <row r="61" spans="9:14" ht="21" customHeight="1">
      <c r="I61" s="113"/>
    </row>
    <row r="62" spans="9:14" ht="21" customHeight="1">
      <c r="I62" s="113"/>
    </row>
    <row r="63" spans="9:14" ht="21" customHeight="1">
      <c r="I63" s="113"/>
      <c r="K63" s="113"/>
      <c r="L63" s="113"/>
    </row>
    <row r="64" spans="9:14">
      <c r="I64" s="113"/>
    </row>
    <row r="65" spans="9:12" ht="21.75" customHeight="1">
      <c r="I65" s="113"/>
      <c r="K65" s="275"/>
      <c r="L65" s="275"/>
    </row>
    <row r="66" spans="9:12" ht="21.75" customHeight="1">
      <c r="I66" s="113"/>
      <c r="K66" s="275"/>
      <c r="L66" s="275"/>
    </row>
    <row r="67" spans="9:12" ht="21.75" customHeight="1">
      <c r="I67" s="113"/>
      <c r="K67" s="275"/>
      <c r="L67" s="275"/>
    </row>
    <row r="68" spans="9:12" ht="21.75" customHeight="1">
      <c r="I68" s="113"/>
      <c r="K68" s="275"/>
      <c r="L68" s="275"/>
    </row>
    <row r="69" spans="9:12" ht="21" customHeight="1">
      <c r="I69" s="113"/>
    </row>
    <row r="70" spans="9:12" ht="21" customHeight="1">
      <c r="I70" s="113"/>
    </row>
    <row r="71" spans="9:12">
      <c r="I71" s="113"/>
      <c r="K71" s="114"/>
      <c r="L71" s="114"/>
    </row>
    <row r="72" spans="9:12" ht="21" customHeight="1">
      <c r="I72" s="113"/>
      <c r="K72" s="268"/>
      <c r="L72" s="268"/>
    </row>
    <row r="73" spans="9:12" ht="39" customHeight="1">
      <c r="I73" s="113"/>
      <c r="K73" s="225"/>
      <c r="L73" s="225"/>
    </row>
    <row r="74" spans="9:12" ht="21" customHeight="1">
      <c r="I74" s="113"/>
      <c r="K74" s="95"/>
      <c r="L74" s="95"/>
    </row>
    <row r="75" spans="9:12">
      <c r="I75" s="113"/>
      <c r="K75" s="225"/>
      <c r="L75" s="225"/>
    </row>
    <row r="76" spans="9:12">
      <c r="I76" s="113"/>
      <c r="K76" s="225"/>
      <c r="L76" s="225"/>
    </row>
    <row r="77" spans="9:12">
      <c r="I77" s="113"/>
      <c r="K77" s="225"/>
      <c r="L77" s="225"/>
    </row>
    <row r="78" spans="9:12">
      <c r="I78" s="113"/>
      <c r="K78" s="225"/>
      <c r="L78" s="225"/>
    </row>
    <row r="79" spans="9:12">
      <c r="I79" s="113"/>
      <c r="K79" s="225"/>
      <c r="L79" s="225"/>
    </row>
    <row r="80" spans="9:12">
      <c r="I80" s="113"/>
      <c r="K80" s="225"/>
      <c r="L80" s="225"/>
    </row>
    <row r="81" spans="9:12">
      <c r="I81" s="113"/>
      <c r="K81" s="225"/>
      <c r="L81" s="225"/>
    </row>
    <row r="82" spans="9:12">
      <c r="I82" s="113"/>
      <c r="K82" s="225"/>
      <c r="L82" s="225"/>
    </row>
    <row r="83" spans="9:12">
      <c r="I83" s="113"/>
      <c r="K83" s="225"/>
      <c r="L83" s="225"/>
    </row>
    <row r="84" spans="9:12">
      <c r="I84" s="113"/>
      <c r="K84" s="225"/>
      <c r="L84" s="225"/>
    </row>
    <row r="85" spans="9:12">
      <c r="I85" s="113"/>
      <c r="K85" s="225"/>
      <c r="L85" s="225"/>
    </row>
    <row r="86" spans="9:12">
      <c r="I86" s="113"/>
      <c r="K86" s="225"/>
      <c r="L86" s="225"/>
    </row>
    <row r="87" spans="9:12">
      <c r="I87" s="113"/>
      <c r="K87" s="225"/>
      <c r="L87" s="225"/>
    </row>
    <row r="88" spans="9:12">
      <c r="I88" s="113"/>
      <c r="K88" s="225"/>
      <c r="L88" s="225"/>
    </row>
    <row r="89" spans="9:12">
      <c r="I89" s="113"/>
      <c r="K89" s="225"/>
      <c r="L89" s="225"/>
    </row>
    <row r="90" spans="9:12">
      <c r="I90" s="113"/>
      <c r="K90" s="225"/>
      <c r="L90" s="225"/>
    </row>
    <row r="91" spans="9:12">
      <c r="I91" s="113"/>
      <c r="K91" s="225"/>
      <c r="L91" s="225"/>
    </row>
    <row r="92" spans="9:12">
      <c r="I92" s="113"/>
      <c r="K92" s="225"/>
      <c r="L92" s="225"/>
    </row>
    <row r="93" spans="9:12">
      <c r="I93" s="113"/>
      <c r="K93" s="225"/>
      <c r="L93" s="225"/>
    </row>
    <row r="94" spans="9:12">
      <c r="I94" s="113"/>
      <c r="K94" s="225"/>
      <c r="L94" s="225"/>
    </row>
    <row r="95" spans="9:12">
      <c r="I95" s="113"/>
      <c r="K95" s="225"/>
      <c r="L95" s="225"/>
    </row>
    <row r="96" spans="9:12">
      <c r="I96" s="113"/>
      <c r="K96" s="225"/>
      <c r="L96" s="225"/>
    </row>
    <row r="97" spans="2:12">
      <c r="I97" s="113"/>
      <c r="K97" s="225"/>
      <c r="L97" s="225"/>
    </row>
    <row r="98" spans="2:12">
      <c r="I98" s="113"/>
      <c r="K98" s="225"/>
      <c r="L98" s="225"/>
    </row>
    <row r="99" spans="2:12">
      <c r="I99" s="113"/>
      <c r="K99" s="277"/>
      <c r="L99" s="277"/>
    </row>
    <row r="102" spans="2:12">
      <c r="B102" s="31"/>
    </row>
    <row r="103" spans="2:12">
      <c r="B103" s="31"/>
    </row>
    <row r="105" spans="2:12">
      <c r="B105" s="35"/>
      <c r="C105" s="91"/>
      <c r="D105" s="91"/>
      <c r="E105" s="91"/>
      <c r="F105" s="91"/>
      <c r="G105" s="114"/>
      <c r="H105" s="114"/>
      <c r="I105" s="114"/>
      <c r="J105" s="114"/>
      <c r="K105" s="114"/>
      <c r="L105" s="114"/>
    </row>
    <row r="106" spans="2:12">
      <c r="B106" s="35"/>
      <c r="C106" s="40"/>
      <c r="D106" s="40"/>
      <c r="E106" s="40"/>
      <c r="F106" s="40"/>
      <c r="G106" s="114"/>
      <c r="H106" s="114"/>
      <c r="I106" s="98"/>
      <c r="J106" s="114"/>
      <c r="K106" s="98"/>
      <c r="L106" s="98"/>
    </row>
  </sheetData>
  <mergeCells count="15">
    <mergeCell ref="G28:I28"/>
    <mergeCell ref="K28:M28"/>
    <mergeCell ref="G19:I19"/>
    <mergeCell ref="K19:M19"/>
    <mergeCell ref="C20:E20"/>
    <mergeCell ref="B25:M25"/>
    <mergeCell ref="K27:M27"/>
    <mergeCell ref="B1:N1"/>
    <mergeCell ref="B2:N2"/>
    <mergeCell ref="B3:N3"/>
    <mergeCell ref="B17:L17"/>
    <mergeCell ref="K18:M18"/>
    <mergeCell ref="K7:M7"/>
    <mergeCell ref="G8:I8"/>
    <mergeCell ref="K8:M8"/>
  </mergeCells>
  <printOptions horizontalCentered="1"/>
  <pageMargins left="0.19685039370078741" right="0.51181102362204722" top="0.39370078740157483" bottom="0.19685039370078741" header="0.23622047244094491" footer="0.27559055118110237"/>
  <pageSetup paperSize="9" firstPageNumber="14" orientation="portrait" useFirstPageNumber="1" r:id="rId1"/>
  <headerFooter alignWithMargins="0">
    <oddFooter>&amp;C&amp;"B Nazanin,Regular"&amp;12&amp;P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73"/>
  <sheetViews>
    <sheetView rightToLeft="1" tabSelected="1" view="pageBreakPreview" zoomScaleNormal="100" zoomScaleSheetLayoutView="100" workbookViewId="0">
      <selection activeCell="B2" sqref="B2:I2"/>
    </sheetView>
  </sheetViews>
  <sheetFormatPr defaultRowHeight="18.75"/>
  <cols>
    <col min="1" max="1" width="3.5703125" style="27" customWidth="1"/>
    <col min="2" max="2" width="4.85546875" style="27" customWidth="1"/>
    <col min="3" max="3" width="50.5703125" style="27" customWidth="1"/>
    <col min="4" max="4" width="1.5703125" style="27" customWidth="1"/>
    <col min="5" max="5" width="13.140625" style="27" customWidth="1"/>
    <col min="6" max="6" width="0.85546875" style="27" customWidth="1"/>
    <col min="7" max="7" width="18" style="27" customWidth="1"/>
    <col min="8" max="8" width="0.5703125" style="27" customWidth="1"/>
    <col min="9" max="9" width="14.5703125" style="27" hidden="1" customWidth="1"/>
    <col min="10" max="10" width="14.28515625" style="27" hidden="1" customWidth="1"/>
    <col min="11" max="11" width="9.140625" style="27" hidden="1" customWidth="1"/>
    <col min="12" max="12" width="0.85546875" style="27" hidden="1" customWidth="1"/>
    <col min="13" max="13" width="2.5703125" style="27" hidden="1" customWidth="1"/>
    <col min="14" max="14" width="20.5703125" style="27" customWidth="1"/>
    <col min="15" max="15" width="14.140625" style="27" customWidth="1"/>
    <col min="16" max="16384" width="9.140625" style="27"/>
  </cols>
  <sheetData>
    <row r="1" spans="1:14" ht="21">
      <c r="A1" s="472"/>
      <c r="B1" s="907" t="s">
        <v>688</v>
      </c>
      <c r="C1" s="907"/>
      <c r="D1" s="907"/>
      <c r="E1" s="907"/>
      <c r="F1" s="907"/>
      <c r="G1" s="907"/>
      <c r="H1" s="907"/>
      <c r="I1" s="907"/>
      <c r="J1" s="907"/>
      <c r="K1" s="907"/>
      <c r="L1" s="907"/>
      <c r="M1" s="907"/>
      <c r="N1" s="907"/>
    </row>
    <row r="2" spans="1:14" ht="21">
      <c r="A2" s="472"/>
      <c r="B2" s="907" t="s">
        <v>106</v>
      </c>
      <c r="C2" s="907"/>
      <c r="D2" s="907"/>
      <c r="E2" s="907"/>
      <c r="F2" s="907"/>
      <c r="G2" s="907"/>
      <c r="H2" s="907"/>
      <c r="I2" s="907"/>
      <c r="J2" s="907"/>
      <c r="K2" s="907"/>
      <c r="L2" s="907"/>
      <c r="M2" s="907"/>
      <c r="N2" s="907"/>
    </row>
    <row r="3" spans="1:14" ht="21">
      <c r="A3" s="472"/>
      <c r="B3" s="907" t="s">
        <v>629</v>
      </c>
      <c r="C3" s="907"/>
      <c r="D3" s="907"/>
      <c r="E3" s="907"/>
      <c r="F3" s="907"/>
      <c r="G3" s="907"/>
      <c r="H3" s="907"/>
      <c r="I3" s="907"/>
      <c r="J3" s="907"/>
      <c r="K3" s="907"/>
      <c r="L3" s="907"/>
      <c r="M3" s="907"/>
      <c r="N3" s="907"/>
    </row>
    <row r="4" spans="1:14" ht="24" customHeight="1">
      <c r="B4" s="32"/>
      <c r="C4" s="32"/>
      <c r="D4" s="32"/>
      <c r="E4" s="32"/>
      <c r="F4" s="149"/>
      <c r="G4" s="150"/>
      <c r="H4" s="153"/>
      <c r="I4" s="153"/>
      <c r="J4" s="150"/>
      <c r="K4" s="150"/>
      <c r="L4" s="32"/>
    </row>
    <row r="5" spans="1:14" ht="21">
      <c r="B5" s="28" t="s">
        <v>542</v>
      </c>
      <c r="C5" s="31"/>
      <c r="D5" s="31"/>
      <c r="E5" s="31"/>
      <c r="F5" s="31"/>
      <c r="G5" s="122"/>
      <c r="H5" s="32"/>
      <c r="I5" s="33"/>
      <c r="J5" s="122"/>
      <c r="K5" s="122"/>
      <c r="L5" s="32"/>
      <c r="N5" s="33"/>
    </row>
    <row r="6" spans="1:14" ht="24" customHeight="1">
      <c r="B6" s="32"/>
      <c r="C6" s="32"/>
      <c r="D6" s="32"/>
      <c r="E6" s="105"/>
      <c r="F6" s="91"/>
      <c r="G6" s="953" t="s">
        <v>90</v>
      </c>
      <c r="H6" s="953"/>
      <c r="I6" s="953"/>
      <c r="J6" s="953"/>
      <c r="K6" s="953"/>
      <c r="L6" s="953"/>
      <c r="M6" s="953"/>
      <c r="N6" s="953"/>
    </row>
    <row r="7" spans="1:14" ht="25.5" customHeight="1">
      <c r="B7" s="32"/>
      <c r="C7" s="32"/>
      <c r="D7" s="32"/>
      <c r="E7" s="42"/>
      <c r="F7" s="91"/>
      <c r="G7" s="154">
        <v>1402</v>
      </c>
      <c r="H7" s="38"/>
      <c r="I7" s="93" t="e">
        <f ca="1">_xlfn.SINGLE(#REF!)</f>
        <v>#NAME?</v>
      </c>
      <c r="J7" s="151"/>
      <c r="K7" s="151"/>
      <c r="L7" s="32"/>
      <c r="N7" s="93">
        <v>1401</v>
      </c>
    </row>
    <row r="8" spans="1:14" ht="21" customHeight="1">
      <c r="B8" s="28" t="s">
        <v>616</v>
      </c>
      <c r="C8" s="28"/>
      <c r="D8" s="39"/>
      <c r="E8" s="293"/>
      <c r="F8" s="39"/>
      <c r="G8" s="94" t="s">
        <v>499</v>
      </c>
      <c r="H8" s="579"/>
      <c r="I8" s="579"/>
      <c r="J8" s="579"/>
      <c r="K8" s="579"/>
      <c r="L8" s="502"/>
      <c r="M8" s="580"/>
      <c r="N8" s="94" t="s">
        <v>499</v>
      </c>
    </row>
    <row r="9" spans="1:14" ht="22.5" customHeight="1">
      <c r="B9" s="32"/>
      <c r="C9" s="35" t="s">
        <v>365</v>
      </c>
      <c r="D9" s="32"/>
      <c r="E9" s="293"/>
      <c r="F9" s="762"/>
      <c r="G9" s="516" t="s">
        <v>499</v>
      </c>
      <c r="H9" s="94"/>
      <c r="I9" s="516"/>
      <c r="J9" s="516"/>
      <c r="K9" s="516"/>
      <c r="L9" s="123"/>
      <c r="M9" s="583"/>
      <c r="N9" s="516" t="s">
        <v>499</v>
      </c>
    </row>
    <row r="10" spans="1:14" ht="22.5" customHeight="1">
      <c r="B10" s="32"/>
      <c r="C10" s="35" t="s">
        <v>543</v>
      </c>
      <c r="D10" s="32"/>
      <c r="E10" s="293"/>
      <c r="F10" s="762"/>
      <c r="G10" s="516" t="s">
        <v>499</v>
      </c>
      <c r="H10" s="94"/>
      <c r="I10" s="763"/>
      <c r="J10" s="516"/>
      <c r="K10" s="516"/>
      <c r="L10" s="123"/>
      <c r="M10" s="583"/>
      <c r="N10" s="516" t="s">
        <v>499</v>
      </c>
    </row>
    <row r="11" spans="1:14" ht="22.5" customHeight="1">
      <c r="B11" s="32"/>
      <c r="C11" s="35" t="s">
        <v>68</v>
      </c>
      <c r="D11" s="32"/>
      <c r="E11" s="105"/>
      <c r="F11" s="762"/>
      <c r="G11" s="516" t="s">
        <v>499</v>
      </c>
      <c r="H11" s="94"/>
      <c r="I11" s="763"/>
      <c r="J11" s="516"/>
      <c r="K11" s="516"/>
      <c r="L11" s="123"/>
      <c r="M11" s="583"/>
      <c r="N11" s="516" t="s">
        <v>499</v>
      </c>
    </row>
    <row r="12" spans="1:14" ht="22.5" customHeight="1">
      <c r="B12" s="32"/>
      <c r="C12" s="35" t="s">
        <v>67</v>
      </c>
      <c r="D12" s="32"/>
      <c r="E12" s="42"/>
      <c r="F12" s="762"/>
      <c r="G12" s="516" t="s">
        <v>499</v>
      </c>
      <c r="H12" s="94"/>
      <c r="I12" s="763"/>
      <c r="J12" s="516"/>
      <c r="K12" s="516"/>
      <c r="L12" s="123"/>
      <c r="M12" s="583"/>
      <c r="N12" s="516" t="s">
        <v>499</v>
      </c>
    </row>
    <row r="13" spans="1:14" ht="22.5" customHeight="1">
      <c r="B13" s="32"/>
      <c r="C13" s="35" t="s">
        <v>450</v>
      </c>
      <c r="D13" s="32"/>
      <c r="E13" s="94"/>
      <c r="F13" s="762"/>
      <c r="G13" s="516" t="s">
        <v>499</v>
      </c>
      <c r="H13" s="94"/>
      <c r="I13" s="516"/>
      <c r="J13" s="516"/>
      <c r="K13" s="516"/>
      <c r="L13" s="123"/>
      <c r="M13" s="583"/>
      <c r="N13" s="516" t="s">
        <v>499</v>
      </c>
    </row>
    <row r="14" spans="1:14" ht="22.5" customHeight="1">
      <c r="B14" s="32"/>
      <c r="C14" s="35" t="s">
        <v>717</v>
      </c>
      <c r="D14" s="32"/>
      <c r="E14" s="94"/>
      <c r="F14" s="762"/>
      <c r="G14" s="516" t="s">
        <v>499</v>
      </c>
      <c r="H14" s="94"/>
      <c r="I14" s="516"/>
      <c r="J14" s="516"/>
      <c r="K14" s="516"/>
      <c r="L14" s="123"/>
      <c r="M14" s="583"/>
      <c r="N14" s="516" t="s">
        <v>499</v>
      </c>
    </row>
    <row r="15" spans="1:14" ht="22.5" customHeight="1" thickBot="1">
      <c r="B15" s="32"/>
      <c r="C15" s="35"/>
      <c r="D15" s="35"/>
      <c r="E15" s="35"/>
      <c r="F15" s="762"/>
      <c r="G15" s="862" t="s">
        <v>499</v>
      </c>
      <c r="H15" s="94"/>
      <c r="I15" s="763"/>
      <c r="J15" s="516"/>
      <c r="K15" s="516"/>
      <c r="L15" s="123"/>
      <c r="M15" s="583"/>
      <c r="N15" s="862" t="s">
        <v>499</v>
      </c>
    </row>
    <row r="16" spans="1:14" ht="22.5" customHeight="1">
      <c r="B16" s="28" t="s">
        <v>704</v>
      </c>
      <c r="C16" s="31"/>
      <c r="D16" s="39"/>
      <c r="E16" s="94"/>
      <c r="F16" s="579"/>
      <c r="G16" s="94"/>
      <c r="H16" s="579"/>
      <c r="I16" s="579"/>
      <c r="J16" s="502"/>
      <c r="K16" s="580"/>
      <c r="L16" s="94"/>
      <c r="M16" s="765"/>
      <c r="N16" s="94"/>
    </row>
    <row r="17" spans="1:14" ht="22.5" customHeight="1">
      <c r="C17" s="49" t="s">
        <v>364</v>
      </c>
      <c r="D17" s="39"/>
      <c r="E17" s="94"/>
      <c r="F17" s="579"/>
      <c r="G17" s="94" t="s">
        <v>499</v>
      </c>
      <c r="H17" s="579"/>
      <c r="I17" s="579"/>
      <c r="J17" s="502"/>
      <c r="K17" s="580"/>
      <c r="L17" s="94" t="s">
        <v>499</v>
      </c>
      <c r="M17" s="764"/>
      <c r="N17" s="94" t="s">
        <v>499</v>
      </c>
    </row>
    <row r="18" spans="1:14" ht="22.5" customHeight="1">
      <c r="C18" s="49" t="s">
        <v>625</v>
      </c>
      <c r="D18" s="39"/>
      <c r="E18" s="94"/>
      <c r="F18" s="579"/>
      <c r="G18" s="94" t="s">
        <v>499</v>
      </c>
      <c r="H18" s="579"/>
      <c r="I18" s="579"/>
      <c r="J18" s="502"/>
      <c r="K18" s="580"/>
      <c r="L18" s="94" t="s">
        <v>499</v>
      </c>
      <c r="M18" s="764"/>
      <c r="N18" s="94" t="s">
        <v>499</v>
      </c>
    </row>
    <row r="19" spans="1:14">
      <c r="B19" s="32"/>
      <c r="C19" s="35" t="s">
        <v>110</v>
      </c>
      <c r="D19" s="35"/>
      <c r="E19" s="94"/>
      <c r="F19" s="114"/>
      <c r="G19" s="516" t="s">
        <v>499</v>
      </c>
      <c r="H19" s="94"/>
      <c r="I19" s="516"/>
      <c r="J19" s="123"/>
      <c r="K19" s="123"/>
      <c r="L19" s="293"/>
      <c r="M19" s="583"/>
      <c r="N19" s="516" t="s">
        <v>499</v>
      </c>
    </row>
    <row r="20" spans="1:14">
      <c r="B20" s="32"/>
      <c r="C20" s="35" t="s">
        <v>270</v>
      </c>
      <c r="D20" s="32"/>
      <c r="E20" s="32"/>
      <c r="F20" s="114"/>
      <c r="G20" s="516" t="s">
        <v>499</v>
      </c>
      <c r="H20" s="94"/>
      <c r="I20" s="516"/>
      <c r="J20" s="123"/>
      <c r="K20" s="123"/>
      <c r="L20" s="293"/>
      <c r="M20" s="583"/>
      <c r="N20" s="516" t="s">
        <v>499</v>
      </c>
    </row>
    <row r="21" spans="1:14" ht="20.25" customHeight="1">
      <c r="A21" s="155"/>
      <c r="B21" s="32"/>
      <c r="C21" s="32" t="s">
        <v>175</v>
      </c>
      <c r="D21" s="32"/>
      <c r="E21" s="32"/>
      <c r="F21" s="91"/>
      <c r="G21" s="516" t="s">
        <v>499</v>
      </c>
      <c r="H21" s="94"/>
      <c r="I21" s="94"/>
      <c r="J21" s="513"/>
      <c r="K21" s="513"/>
      <c r="L21" s="123"/>
      <c r="M21" s="583"/>
      <c r="N21" s="516" t="s">
        <v>499</v>
      </c>
    </row>
    <row r="22" spans="1:14" ht="20.25" customHeight="1">
      <c r="A22" s="49"/>
      <c r="B22" s="58"/>
      <c r="C22" s="110" t="s">
        <v>544</v>
      </c>
      <c r="D22" s="58"/>
      <c r="E22" s="58"/>
      <c r="F22" s="37"/>
      <c r="G22" s="516" t="s">
        <v>499</v>
      </c>
      <c r="H22" s="94"/>
      <c r="I22" s="94"/>
      <c r="J22" s="513"/>
      <c r="K22" s="513"/>
      <c r="L22" s="123"/>
      <c r="M22" s="583"/>
      <c r="N22" s="516" t="s">
        <v>499</v>
      </c>
    </row>
    <row r="23" spans="1:14">
      <c r="B23" s="32"/>
      <c r="C23" s="35" t="s">
        <v>69</v>
      </c>
      <c r="D23" s="32"/>
      <c r="E23" s="32"/>
      <c r="F23" s="114"/>
      <c r="G23" s="516" t="s">
        <v>499</v>
      </c>
      <c r="H23" s="94"/>
      <c r="I23" s="516"/>
      <c r="J23" s="123"/>
      <c r="K23" s="123"/>
      <c r="L23" s="293"/>
      <c r="M23" s="583"/>
      <c r="N23" s="516" t="s">
        <v>499</v>
      </c>
    </row>
    <row r="24" spans="1:14" ht="21" customHeight="1">
      <c r="B24" s="32"/>
      <c r="C24" s="35" t="s">
        <v>70</v>
      </c>
      <c r="D24" s="32"/>
      <c r="E24" s="32"/>
      <c r="F24" s="114"/>
      <c r="G24" s="766" t="s">
        <v>499</v>
      </c>
      <c r="H24" s="94"/>
      <c r="I24" s="516"/>
      <c r="J24" s="123"/>
      <c r="K24" s="123"/>
      <c r="L24" s="293"/>
      <c r="M24" s="583"/>
      <c r="N24" s="766" t="s">
        <v>499</v>
      </c>
    </row>
    <row r="25" spans="1:14" ht="21" customHeight="1">
      <c r="B25" s="32"/>
      <c r="C25" s="35" t="s">
        <v>430</v>
      </c>
      <c r="D25" s="32"/>
      <c r="E25" s="32"/>
      <c r="F25" s="114"/>
      <c r="G25" s="766" t="s">
        <v>499</v>
      </c>
      <c r="H25" s="94"/>
      <c r="I25" s="516"/>
      <c r="J25" s="123"/>
      <c r="K25" s="123"/>
      <c r="L25" s="293"/>
      <c r="M25" s="583"/>
      <c r="N25" s="766" t="s">
        <v>499</v>
      </c>
    </row>
    <row r="26" spans="1:14" ht="21" customHeight="1">
      <c r="A26" s="110"/>
      <c r="B26" s="32"/>
      <c r="C26" s="35" t="s">
        <v>545</v>
      </c>
      <c r="D26" s="32"/>
      <c r="E26" s="94"/>
      <c r="F26" s="114"/>
      <c r="G26" s="516" t="s">
        <v>499</v>
      </c>
      <c r="H26" s="94"/>
      <c r="I26" s="516"/>
      <c r="J26" s="123"/>
      <c r="K26" s="123"/>
      <c r="L26" s="293"/>
      <c r="M26" s="92"/>
      <c r="N26" s="516" t="s">
        <v>499</v>
      </c>
    </row>
    <row r="27" spans="1:14" ht="21" customHeight="1">
      <c r="B27" s="32"/>
      <c r="C27" s="32"/>
      <c r="D27" s="32"/>
      <c r="E27" s="32"/>
      <c r="F27" s="114"/>
      <c r="G27" s="863" t="s">
        <v>499</v>
      </c>
      <c r="H27" s="94"/>
      <c r="I27" s="763">
        <f>SUM(I19:I26)</f>
        <v>0</v>
      </c>
      <c r="J27" s="516"/>
      <c r="K27" s="516"/>
      <c r="L27" s="123"/>
      <c r="M27" s="583"/>
      <c r="N27" s="863" t="s">
        <v>499</v>
      </c>
    </row>
    <row r="28" spans="1:14" ht="22.5" customHeight="1" thickBot="1">
      <c r="B28" s="32"/>
      <c r="C28" s="35"/>
      <c r="D28" s="32"/>
      <c r="E28" s="94"/>
      <c r="F28" s="762"/>
      <c r="G28" s="523" t="s">
        <v>499</v>
      </c>
      <c r="H28" s="293"/>
      <c r="I28" s="516"/>
      <c r="J28" s="568"/>
      <c r="K28" s="568"/>
      <c r="L28" s="293"/>
      <c r="M28" s="768"/>
      <c r="N28" s="523" t="s">
        <v>499</v>
      </c>
    </row>
    <row r="29" spans="1:14" ht="21" hidden="1" customHeight="1">
      <c r="B29" s="32"/>
      <c r="C29" s="35"/>
      <c r="D29" s="32"/>
      <c r="E29" s="94"/>
      <c r="F29" s="762"/>
      <c r="G29" s="706"/>
      <c r="H29" s="767"/>
      <c r="I29" s="706"/>
      <c r="J29" s="584"/>
      <c r="K29" s="584"/>
      <c r="L29" s="585"/>
      <c r="M29" s="765"/>
      <c r="N29" s="706"/>
    </row>
    <row r="30" spans="1:14" ht="43.5" customHeight="1" thickTop="1">
      <c r="B30" s="49"/>
      <c r="C30" s="920" t="s">
        <v>718</v>
      </c>
      <c r="D30" s="920"/>
      <c r="E30" s="920"/>
      <c r="F30" s="920"/>
      <c r="G30" s="920"/>
      <c r="H30" s="920"/>
      <c r="I30" s="920"/>
      <c r="J30" s="920"/>
      <c r="K30" s="920"/>
      <c r="L30" s="920"/>
      <c r="M30" s="920"/>
      <c r="N30" s="920"/>
    </row>
    <row r="31" spans="1:14" ht="21" customHeight="1">
      <c r="B31" s="49"/>
      <c r="C31" s="920" t="s">
        <v>620</v>
      </c>
      <c r="D31" s="920"/>
      <c r="E31" s="920"/>
      <c r="F31" s="920"/>
      <c r="G31" s="920"/>
      <c r="H31" s="920"/>
      <c r="I31" s="920"/>
      <c r="J31" s="920"/>
      <c r="K31" s="920"/>
      <c r="L31" s="920"/>
      <c r="M31" s="920"/>
      <c r="N31" s="920"/>
    </row>
    <row r="32" spans="1:14" ht="21" customHeight="1">
      <c r="B32" s="49"/>
      <c r="C32" s="35"/>
      <c r="D32" s="35"/>
      <c r="E32" s="35"/>
      <c r="F32" s="35"/>
      <c r="G32" s="35"/>
      <c r="H32" s="35"/>
      <c r="I32" s="35"/>
      <c r="J32" s="35"/>
      <c r="K32" s="35"/>
      <c r="L32" s="35"/>
      <c r="M32" s="35"/>
      <c r="N32" s="35"/>
    </row>
    <row r="33" spans="2:14" ht="17.25" customHeight="1">
      <c r="B33" s="32"/>
      <c r="C33" s="32"/>
      <c r="D33" s="32"/>
      <c r="E33" s="32"/>
      <c r="F33" s="114"/>
      <c r="G33" s="402"/>
      <c r="H33" s="399"/>
      <c r="I33" s="402"/>
      <c r="J33" s="214"/>
      <c r="K33" s="214"/>
      <c r="L33" s="400"/>
      <c r="M33" s="35"/>
      <c r="N33" s="35"/>
    </row>
    <row r="34" spans="2:14" ht="21.75" customHeight="1">
      <c r="B34" s="28" t="s">
        <v>366</v>
      </c>
      <c r="C34" s="39"/>
      <c r="D34" s="39"/>
      <c r="E34" s="39"/>
      <c r="F34" s="39"/>
      <c r="G34" s="39"/>
      <c r="H34" s="39"/>
      <c r="I34" s="39"/>
      <c r="J34" s="39"/>
      <c r="K34" s="39"/>
      <c r="L34" s="39"/>
      <c r="M34" s="35"/>
      <c r="N34" s="35"/>
    </row>
    <row r="35" spans="2:14" ht="38.25" customHeight="1">
      <c r="B35" s="32"/>
      <c r="C35" s="920" t="s">
        <v>546</v>
      </c>
      <c r="D35" s="920"/>
      <c r="E35" s="920"/>
      <c r="F35" s="920"/>
      <c r="G35" s="920"/>
      <c r="H35" s="920"/>
      <c r="I35" s="920"/>
      <c r="J35" s="920"/>
      <c r="K35" s="920"/>
      <c r="L35" s="920"/>
      <c r="M35" s="920"/>
      <c r="N35" s="920"/>
    </row>
    <row r="36" spans="2:14">
      <c r="B36" s="32"/>
      <c r="C36" s="35"/>
      <c r="D36" s="35"/>
      <c r="E36" s="35"/>
      <c r="F36" s="35"/>
      <c r="G36" s="35"/>
      <c r="H36" s="35"/>
      <c r="I36" s="35"/>
      <c r="J36" s="35"/>
      <c r="K36" s="35"/>
      <c r="L36" s="35"/>
    </row>
    <row r="37" spans="2:14" ht="20.25" customHeight="1">
      <c r="B37" s="32"/>
      <c r="C37" s="35"/>
      <c r="D37" s="35"/>
      <c r="E37" s="35"/>
      <c r="F37" s="35"/>
      <c r="G37" s="35"/>
      <c r="H37" s="35"/>
      <c r="I37" s="35"/>
      <c r="J37" s="35"/>
      <c r="K37" s="35"/>
      <c r="L37" s="35"/>
      <c r="M37" s="489"/>
      <c r="N37" s="489"/>
    </row>
    <row r="38" spans="2:14" ht="21">
      <c r="B38" s="28" t="s">
        <v>367</v>
      </c>
      <c r="C38" s="31"/>
      <c r="D38" s="31"/>
      <c r="E38" s="31"/>
      <c r="F38" s="31"/>
      <c r="G38" s="122"/>
      <c r="H38" s="33"/>
    </row>
    <row r="39" spans="2:14">
      <c r="B39" s="32"/>
      <c r="C39" s="32"/>
      <c r="D39" s="91"/>
      <c r="E39" s="91"/>
      <c r="F39" s="91"/>
      <c r="G39" s="953" t="s">
        <v>90</v>
      </c>
      <c r="H39" s="953"/>
      <c r="I39" s="953"/>
      <c r="J39" s="953"/>
      <c r="K39" s="953"/>
      <c r="L39" s="953"/>
      <c r="M39" s="953"/>
      <c r="N39" s="953"/>
    </row>
    <row r="40" spans="2:14">
      <c r="B40" s="32"/>
      <c r="C40" s="32"/>
      <c r="D40" s="91"/>
      <c r="E40" s="91"/>
      <c r="F40" s="91"/>
      <c r="G40" s="154">
        <v>1402</v>
      </c>
      <c r="H40" s="38"/>
      <c r="I40" s="154">
        <f>I21</f>
        <v>0</v>
      </c>
      <c r="J40" s="151"/>
      <c r="K40" s="151"/>
      <c r="L40" s="32"/>
      <c r="M40" s="580"/>
      <c r="N40" s="93">
        <v>1401</v>
      </c>
    </row>
    <row r="41" spans="2:14" ht="21">
      <c r="C41" s="49" t="s">
        <v>370</v>
      </c>
      <c r="D41" s="49"/>
      <c r="E41" s="47"/>
      <c r="F41" s="31"/>
      <c r="G41" s="589" t="s">
        <v>499</v>
      </c>
      <c r="H41" s="502"/>
      <c r="I41" s="586"/>
      <c r="J41" s="580"/>
      <c r="K41" s="580"/>
      <c r="L41" s="580"/>
      <c r="M41" s="582"/>
      <c r="N41" s="589" t="s">
        <v>499</v>
      </c>
    </row>
    <row r="42" spans="2:14" ht="12.75" customHeight="1">
      <c r="C42" s="110" t="s">
        <v>299</v>
      </c>
      <c r="D42" s="49"/>
      <c r="E42" s="94"/>
      <c r="F42" s="38"/>
      <c r="G42" s="589" t="s">
        <v>499</v>
      </c>
      <c r="H42" s="502"/>
      <c r="I42" s="587"/>
      <c r="J42" s="580"/>
      <c r="K42" s="580"/>
      <c r="L42" s="580"/>
      <c r="M42" s="35"/>
      <c r="N42" s="589" t="s">
        <v>499</v>
      </c>
    </row>
    <row r="43" spans="2:14" ht="21.75" thickBot="1">
      <c r="B43" s="32"/>
      <c r="C43" s="32"/>
      <c r="D43" s="48"/>
      <c r="E43" s="48"/>
      <c r="F43" s="32"/>
      <c r="G43" s="590" t="s">
        <v>499</v>
      </c>
      <c r="H43" s="581"/>
      <c r="I43" s="588">
        <f>SUM(I42:I42)</f>
        <v>0</v>
      </c>
      <c r="J43" s="582"/>
      <c r="K43" s="582"/>
      <c r="L43" s="582"/>
      <c r="N43" s="590" t="s">
        <v>499</v>
      </c>
    </row>
    <row r="44" spans="2:14" ht="19.5" thickTop="1">
      <c r="C44" s="35"/>
      <c r="D44" s="35"/>
      <c r="E44" s="35"/>
      <c r="F44" s="35"/>
      <c r="G44" s="35"/>
      <c r="H44" s="35"/>
      <c r="I44" s="35"/>
      <c r="J44" s="35"/>
      <c r="K44" s="35"/>
      <c r="L44" s="35"/>
      <c r="M44" s="489"/>
      <c r="N44" s="35"/>
    </row>
    <row r="45" spans="2:14" ht="20.25" customHeight="1">
      <c r="B45" s="28" t="s">
        <v>368</v>
      </c>
      <c r="C45" s="31"/>
      <c r="D45" s="31"/>
      <c r="E45" s="31"/>
      <c r="F45" s="31"/>
      <c r="G45" s="122"/>
      <c r="H45" s="33"/>
    </row>
    <row r="46" spans="2:14" ht="21">
      <c r="B46" s="28"/>
      <c r="C46" s="31"/>
      <c r="D46" s="31"/>
      <c r="E46" s="31"/>
      <c r="F46" s="31"/>
      <c r="G46" s="953" t="s">
        <v>90</v>
      </c>
      <c r="H46" s="953"/>
      <c r="I46" s="953"/>
      <c r="J46" s="953"/>
      <c r="K46" s="953"/>
      <c r="L46" s="953"/>
      <c r="M46" s="953"/>
      <c r="N46" s="953"/>
    </row>
    <row r="47" spans="2:14">
      <c r="B47" s="32"/>
      <c r="C47" s="32"/>
      <c r="D47" s="91"/>
      <c r="E47" s="91"/>
      <c r="F47" s="91"/>
      <c r="G47" s="154">
        <v>1402</v>
      </c>
      <c r="H47" s="38"/>
      <c r="I47" s="154">
        <f>'7-11'!I23</f>
        <v>0</v>
      </c>
      <c r="N47" s="93">
        <v>1401</v>
      </c>
    </row>
    <row r="48" spans="2:14">
      <c r="C48" s="49" t="s">
        <v>369</v>
      </c>
      <c r="D48" s="49"/>
      <c r="E48" s="31"/>
      <c r="F48" s="31"/>
      <c r="G48" s="589" t="s">
        <v>499</v>
      </c>
      <c r="H48" s="76"/>
      <c r="I48" s="79"/>
      <c r="N48" s="589" t="s">
        <v>499</v>
      </c>
    </row>
    <row r="49" spans="2:14" ht="21">
      <c r="C49" s="49" t="s">
        <v>547</v>
      </c>
      <c r="D49" s="49"/>
      <c r="E49" s="31"/>
      <c r="F49" s="31"/>
      <c r="G49" s="589" t="s">
        <v>499</v>
      </c>
      <c r="H49" s="76"/>
      <c r="I49" s="79"/>
      <c r="M49" s="92"/>
      <c r="N49" s="589" t="s">
        <v>499</v>
      </c>
    </row>
    <row r="50" spans="2:14" ht="21">
      <c r="C50" s="110" t="s">
        <v>299</v>
      </c>
      <c r="D50" s="49"/>
      <c r="E50" s="94"/>
      <c r="F50" s="38"/>
      <c r="G50" s="589" t="s">
        <v>499</v>
      </c>
      <c r="H50" s="156"/>
      <c r="I50" s="205"/>
      <c r="M50" s="92"/>
      <c r="N50" s="589" t="s">
        <v>499</v>
      </c>
    </row>
    <row r="51" spans="2:14" ht="21.75" thickBot="1">
      <c r="B51" s="32"/>
      <c r="C51" s="32"/>
      <c r="D51" s="48"/>
      <c r="E51" s="48"/>
      <c r="F51" s="32"/>
      <c r="G51" s="590" t="s">
        <v>499</v>
      </c>
      <c r="H51" s="212"/>
      <c r="I51" s="401">
        <f>SUM(I50:I50)</f>
        <v>0</v>
      </c>
      <c r="J51" s="92"/>
      <c r="K51" s="92"/>
      <c r="L51" s="92"/>
      <c r="N51" s="590" t="s">
        <v>499</v>
      </c>
    </row>
    <row r="52" spans="2:14" ht="21.75" thickTop="1">
      <c r="B52" s="32"/>
      <c r="C52" s="32"/>
      <c r="D52" s="48"/>
      <c r="E52" s="48"/>
      <c r="F52" s="32"/>
      <c r="G52" s="509"/>
      <c r="H52" s="212"/>
      <c r="I52" s="510"/>
      <c r="J52" s="92"/>
      <c r="K52" s="92"/>
      <c r="L52" s="92"/>
      <c r="M52" s="489"/>
      <c r="N52" s="489"/>
    </row>
    <row r="53" spans="2:14" ht="21.75" customHeight="1">
      <c r="B53" s="28" t="s">
        <v>371</v>
      </c>
      <c r="C53" s="31"/>
      <c r="D53" s="49"/>
      <c r="E53" s="49"/>
      <c r="F53" s="114"/>
      <c r="G53" s="147"/>
    </row>
    <row r="54" spans="2:14" ht="21.75" customHeight="1">
      <c r="B54" s="28"/>
      <c r="C54" s="31"/>
      <c r="D54" s="49"/>
      <c r="E54" s="91"/>
      <c r="F54" s="114"/>
      <c r="G54" s="953" t="s">
        <v>90</v>
      </c>
      <c r="H54" s="953"/>
      <c r="I54" s="953"/>
      <c r="J54" s="953"/>
      <c r="K54" s="953"/>
      <c r="L54" s="953"/>
      <c r="M54" s="953"/>
      <c r="N54" s="953"/>
    </row>
    <row r="55" spans="2:14" ht="21">
      <c r="B55" s="28"/>
      <c r="C55" s="31"/>
      <c r="D55" s="49"/>
      <c r="E55" s="50"/>
      <c r="F55" s="114"/>
      <c r="G55" s="154">
        <v>1402</v>
      </c>
      <c r="H55" s="38"/>
      <c r="I55" s="154">
        <f>'7-11'!I33</f>
        <v>0</v>
      </c>
      <c r="M55" s="580"/>
      <c r="N55" s="93">
        <v>1401</v>
      </c>
    </row>
    <row r="56" spans="2:14" ht="21">
      <c r="B56" s="28"/>
      <c r="C56" s="28" t="s">
        <v>292</v>
      </c>
      <c r="D56" s="49"/>
      <c r="E56" s="49"/>
      <c r="F56" s="114"/>
      <c r="G56" s="152"/>
      <c r="I56" s="152"/>
      <c r="J56" s="160"/>
      <c r="K56" s="152"/>
      <c r="M56" s="580"/>
      <c r="N56" s="38"/>
    </row>
    <row r="57" spans="2:14" ht="21">
      <c r="B57" s="28"/>
      <c r="C57" s="224" t="s">
        <v>548</v>
      </c>
      <c r="D57" s="49"/>
      <c r="E57" s="94"/>
      <c r="F57" s="114"/>
      <c r="G57" s="591" t="s">
        <v>499</v>
      </c>
      <c r="H57" s="580"/>
      <c r="I57" s="580"/>
      <c r="J57" s="580"/>
      <c r="K57" s="580"/>
      <c r="L57" s="580"/>
      <c r="M57" s="580"/>
      <c r="N57" s="591" t="s">
        <v>499</v>
      </c>
    </row>
    <row r="58" spans="2:14" ht="21">
      <c r="B58" s="28"/>
      <c r="C58" s="224" t="s">
        <v>549</v>
      </c>
      <c r="D58" s="49"/>
      <c r="E58" s="94"/>
      <c r="F58" s="114"/>
      <c r="G58" s="591" t="s">
        <v>499</v>
      </c>
      <c r="H58" s="580"/>
      <c r="I58" s="580"/>
      <c r="J58" s="580"/>
      <c r="K58" s="580"/>
      <c r="L58" s="580"/>
      <c r="M58" s="580"/>
      <c r="N58" s="591" t="s">
        <v>499</v>
      </c>
    </row>
    <row r="59" spans="2:14" ht="21">
      <c r="B59" s="28"/>
      <c r="C59" s="49" t="s">
        <v>152</v>
      </c>
      <c r="D59" s="49"/>
      <c r="E59" s="94"/>
      <c r="F59" s="114"/>
      <c r="G59" s="589" t="s">
        <v>499</v>
      </c>
      <c r="H59" s="580"/>
      <c r="I59" s="580"/>
      <c r="J59" s="580"/>
      <c r="K59" s="580"/>
      <c r="L59" s="580"/>
      <c r="M59" s="580"/>
      <c r="N59" s="589" t="s">
        <v>499</v>
      </c>
    </row>
    <row r="60" spans="2:14" ht="21">
      <c r="B60" s="28"/>
      <c r="C60" s="49" t="s">
        <v>550</v>
      </c>
      <c r="D60" s="49"/>
      <c r="E60" s="31"/>
      <c r="F60" s="114"/>
      <c r="G60" s="592" t="s">
        <v>499</v>
      </c>
      <c r="H60" s="580"/>
      <c r="I60" s="580"/>
      <c r="J60" s="580"/>
      <c r="K60" s="580"/>
      <c r="L60" s="580"/>
      <c r="N60" s="592" t="s">
        <v>499</v>
      </c>
    </row>
    <row r="61" spans="2:14">
      <c r="C61" s="49"/>
      <c r="D61" s="49"/>
      <c r="E61" s="94"/>
      <c r="F61" s="114"/>
      <c r="G61" s="593" t="s">
        <v>499</v>
      </c>
      <c r="H61" s="580"/>
      <c r="I61" s="580"/>
      <c r="J61" s="580"/>
      <c r="K61" s="580"/>
      <c r="L61" s="580"/>
      <c r="M61" s="580"/>
      <c r="N61" s="593" t="s">
        <v>499</v>
      </c>
    </row>
    <row r="62" spans="2:14" ht="21">
      <c r="C62" s="45" t="s">
        <v>78</v>
      </c>
      <c r="D62" s="49"/>
      <c r="E62" s="94"/>
      <c r="F62" s="114"/>
      <c r="G62" s="594"/>
      <c r="M62" s="580"/>
      <c r="N62" s="594"/>
    </row>
    <row r="63" spans="2:14" ht="21">
      <c r="B63" s="28"/>
      <c r="C63" s="224" t="s">
        <v>548</v>
      </c>
      <c r="D63" s="49"/>
      <c r="E63" s="94"/>
      <c r="F63" s="114"/>
      <c r="G63" s="591" t="s">
        <v>499</v>
      </c>
      <c r="H63" s="580"/>
      <c r="I63" s="580"/>
      <c r="J63" s="580"/>
      <c r="K63" s="580"/>
      <c r="L63" s="580"/>
      <c r="M63" s="580"/>
      <c r="N63" s="591" t="s">
        <v>499</v>
      </c>
    </row>
    <row r="64" spans="2:14" ht="21">
      <c r="B64" s="28"/>
      <c r="C64" s="224" t="s">
        <v>549</v>
      </c>
      <c r="D64" s="49"/>
      <c r="E64" s="94"/>
      <c r="F64" s="114"/>
      <c r="G64" s="591" t="s">
        <v>499</v>
      </c>
      <c r="H64" s="580"/>
      <c r="I64" s="580"/>
      <c r="J64" s="580"/>
      <c r="K64" s="580"/>
      <c r="L64" s="580"/>
      <c r="M64" s="580"/>
      <c r="N64" s="591" t="s">
        <v>499</v>
      </c>
    </row>
    <row r="65" spans="2:14" ht="21">
      <c r="B65" s="28"/>
      <c r="C65" s="49" t="s">
        <v>152</v>
      </c>
      <c r="D65" s="49"/>
      <c r="E65" s="94"/>
      <c r="F65" s="114"/>
      <c r="G65" s="589" t="s">
        <v>499</v>
      </c>
      <c r="H65" s="580"/>
      <c r="I65" s="580"/>
      <c r="J65" s="580"/>
      <c r="K65" s="580"/>
      <c r="L65" s="580"/>
      <c r="M65" s="580"/>
      <c r="N65" s="589" t="s">
        <v>499</v>
      </c>
    </row>
    <row r="66" spans="2:14" ht="21">
      <c r="B66" s="28"/>
      <c r="C66" s="49" t="s">
        <v>551</v>
      </c>
      <c r="D66" s="49"/>
      <c r="E66" s="31"/>
      <c r="F66" s="114"/>
      <c r="G66" s="592" t="s">
        <v>499</v>
      </c>
      <c r="H66" s="580"/>
      <c r="I66" s="580"/>
      <c r="J66" s="580"/>
      <c r="K66" s="580"/>
      <c r="L66" s="580"/>
      <c r="M66" s="580"/>
      <c r="N66" s="592" t="s">
        <v>499</v>
      </c>
    </row>
    <row r="67" spans="2:14" ht="21">
      <c r="C67" s="49" t="s">
        <v>32</v>
      </c>
      <c r="D67" s="49"/>
      <c r="E67" s="94"/>
      <c r="F67" s="114"/>
      <c r="G67" s="589" t="s">
        <v>499</v>
      </c>
      <c r="H67" s="580"/>
      <c r="I67" s="580"/>
      <c r="J67" s="580"/>
      <c r="K67" s="580"/>
      <c r="L67" s="580"/>
      <c r="M67" s="582"/>
      <c r="N67" s="589" t="s">
        <v>499</v>
      </c>
    </row>
    <row r="68" spans="2:14">
      <c r="C68" s="49"/>
      <c r="D68" s="49"/>
      <c r="E68" s="94"/>
      <c r="F68" s="114"/>
      <c r="G68" s="593" t="s">
        <v>499</v>
      </c>
      <c r="H68" s="580"/>
      <c r="I68" s="580"/>
      <c r="J68" s="580"/>
      <c r="K68" s="580"/>
      <c r="L68" s="580"/>
      <c r="N68" s="593" t="s">
        <v>499</v>
      </c>
    </row>
    <row r="69" spans="2:14" ht="21.75" thickBot="1">
      <c r="G69" s="590" t="s">
        <v>499</v>
      </c>
      <c r="H69" s="582"/>
      <c r="I69" s="582"/>
      <c r="J69" s="582"/>
      <c r="K69" s="582"/>
      <c r="L69" s="582"/>
      <c r="M69" s="765"/>
      <c r="N69" s="590" t="s">
        <v>499</v>
      </c>
    </row>
    <row r="70" spans="2:14" ht="19.5" thickTop="1">
      <c r="M70" s="708"/>
      <c r="N70" s="708"/>
    </row>
    <row r="71" spans="2:14">
      <c r="G71" s="489"/>
      <c r="H71" s="489"/>
      <c r="I71" s="489"/>
      <c r="J71" s="489"/>
      <c r="K71" s="489"/>
      <c r="L71" s="489"/>
      <c r="M71" s="489"/>
      <c r="N71" s="489"/>
    </row>
    <row r="72" spans="2:14">
      <c r="G72" s="489"/>
      <c r="H72" s="489"/>
      <c r="I72" s="489"/>
      <c r="J72" s="489"/>
      <c r="K72" s="489"/>
      <c r="L72" s="489"/>
    </row>
    <row r="73" spans="2:14">
      <c r="G73" s="489"/>
      <c r="H73" s="489"/>
      <c r="I73" s="489"/>
      <c r="J73" s="489"/>
      <c r="K73" s="489"/>
      <c r="L73" s="489"/>
    </row>
  </sheetData>
  <mergeCells count="10">
    <mergeCell ref="B1:N1"/>
    <mergeCell ref="B2:N2"/>
    <mergeCell ref="G6:N6"/>
    <mergeCell ref="C30:N30"/>
    <mergeCell ref="C31:N31"/>
    <mergeCell ref="G54:N54"/>
    <mergeCell ref="G39:N39"/>
    <mergeCell ref="G46:N46"/>
    <mergeCell ref="C35:N35"/>
    <mergeCell ref="B3:N3"/>
  </mergeCells>
  <printOptions horizontalCentered="1"/>
  <pageMargins left="0.19685039370078741" right="0.51181102362204722" top="0.39370078740157483" bottom="0.19685039370078741" header="0.23622047244094491" footer="0.27559055118110237"/>
  <pageSetup paperSize="9" scale="80" firstPageNumber="15" orientation="portrait" useFirstPageNumber="1" r:id="rId1"/>
  <headerFooter alignWithMargins="0">
    <oddFooter>&amp;C&amp;"B Nazanin,Regular"&amp;12&amp;P</oddFooter>
  </headerFooter>
  <rowBreaks count="1" manualBreakCount="1">
    <brk id="44"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58"/>
  <sheetViews>
    <sheetView rightToLeft="1" tabSelected="1" view="pageBreakPreview" topLeftCell="A22" zoomScale="110" zoomScaleNormal="100" zoomScaleSheetLayoutView="110" workbookViewId="0">
      <selection activeCell="B2" sqref="B2:I2"/>
    </sheetView>
  </sheetViews>
  <sheetFormatPr defaultRowHeight="18.75"/>
  <cols>
    <col min="1" max="1" width="39.7109375" style="27" customWidth="1"/>
    <col min="2" max="2" width="0.85546875" style="27" hidden="1" customWidth="1"/>
    <col min="3" max="3" width="7" style="27" hidden="1" customWidth="1"/>
    <col min="4" max="4" width="0.85546875" style="27" customWidth="1"/>
    <col min="5" max="5" width="13.28515625" style="27" customWidth="1"/>
    <col min="6" max="6" width="0.85546875" style="27" customWidth="1"/>
    <col min="7" max="7" width="11.85546875" style="196" customWidth="1"/>
    <col min="8" max="8" width="0.85546875" style="27" customWidth="1"/>
    <col min="9" max="9" width="11.140625" style="27" customWidth="1"/>
    <col min="10" max="10" width="1.140625" style="27" customWidth="1"/>
    <col min="11" max="11" width="11.28515625" style="27" customWidth="1"/>
    <col min="12" max="12" width="1.140625" style="27" customWidth="1"/>
    <col min="13" max="13" width="12" style="196" customWidth="1"/>
    <col min="14" max="14" width="0.85546875" style="27" customWidth="1"/>
    <col min="15" max="15" width="13.42578125" style="196" customWidth="1"/>
    <col min="16" max="16" width="0.85546875" style="27" customWidth="1"/>
    <col min="17" max="17" width="11" style="196" customWidth="1"/>
    <col min="18" max="18" width="0.7109375" style="196" customWidth="1"/>
    <col min="19" max="19" width="11" style="196" customWidth="1"/>
    <col min="20" max="20" width="0.7109375" style="196" customWidth="1"/>
    <col min="21" max="21" width="12" style="196" customWidth="1"/>
    <col min="22" max="22" width="0.7109375" style="196" customWidth="1"/>
    <col min="23" max="23" width="11.85546875" style="27" customWidth="1"/>
    <col min="24" max="16384" width="9.140625" style="27"/>
  </cols>
  <sheetData>
    <row r="1" spans="1:23" s="32" customFormat="1" ht="21">
      <c r="A1" s="922" t="s">
        <v>688</v>
      </c>
      <c r="B1" s="922"/>
      <c r="C1" s="922"/>
      <c r="D1" s="922"/>
      <c r="E1" s="922"/>
      <c r="F1" s="922"/>
      <c r="G1" s="922"/>
      <c r="H1" s="922"/>
      <c r="I1" s="922"/>
      <c r="J1" s="922"/>
      <c r="K1" s="922"/>
      <c r="L1" s="922"/>
      <c r="M1" s="922"/>
      <c r="N1" s="922"/>
      <c r="O1" s="922"/>
      <c r="P1" s="922"/>
      <c r="Q1" s="922"/>
      <c r="R1" s="922"/>
      <c r="S1" s="922"/>
      <c r="T1" s="922"/>
      <c r="U1" s="922"/>
      <c r="V1" s="233"/>
    </row>
    <row r="2" spans="1:23" s="32" customFormat="1" ht="21">
      <c r="A2" s="922" t="s">
        <v>107</v>
      </c>
      <c r="B2" s="922"/>
      <c r="C2" s="922"/>
      <c r="D2" s="922"/>
      <c r="E2" s="922"/>
      <c r="F2" s="922"/>
      <c r="G2" s="922"/>
      <c r="H2" s="922"/>
      <c r="I2" s="922"/>
      <c r="J2" s="922"/>
      <c r="K2" s="922"/>
      <c r="L2" s="922"/>
      <c r="M2" s="922"/>
      <c r="N2" s="922"/>
      <c r="O2" s="922"/>
      <c r="P2" s="922"/>
      <c r="Q2" s="922"/>
      <c r="R2" s="922"/>
      <c r="S2" s="922"/>
      <c r="T2" s="922"/>
      <c r="U2" s="922"/>
      <c r="V2" s="233"/>
    </row>
    <row r="3" spans="1:23" s="32" customFormat="1" ht="21">
      <c r="A3" s="922" t="s">
        <v>629</v>
      </c>
      <c r="B3" s="922"/>
      <c r="C3" s="922"/>
      <c r="D3" s="922"/>
      <c r="E3" s="922"/>
      <c r="F3" s="922"/>
      <c r="G3" s="922"/>
      <c r="H3" s="922"/>
      <c r="I3" s="922"/>
      <c r="J3" s="922"/>
      <c r="K3" s="922"/>
      <c r="L3" s="922"/>
      <c r="M3" s="922"/>
      <c r="N3" s="922"/>
      <c r="O3" s="922"/>
      <c r="P3" s="922"/>
      <c r="Q3" s="922"/>
      <c r="R3" s="922"/>
      <c r="S3" s="922"/>
      <c r="T3" s="922"/>
      <c r="U3" s="922"/>
      <c r="V3" s="233"/>
    </row>
    <row r="4" spans="1:23" ht="21">
      <c r="A4" s="264" t="s">
        <v>719</v>
      </c>
      <c r="B4" s="240"/>
      <c r="C4" s="240"/>
      <c r="D4" s="240"/>
      <c r="E4" s="240"/>
      <c r="F4" s="240"/>
      <c r="G4" s="240"/>
      <c r="H4" s="240"/>
      <c r="I4" s="240"/>
      <c r="J4" s="240"/>
      <c r="K4" s="240"/>
      <c r="L4" s="240"/>
      <c r="M4" s="240"/>
      <c r="N4" s="240"/>
      <c r="O4" s="240"/>
      <c r="P4" s="240"/>
      <c r="Q4" s="240"/>
      <c r="R4" s="240"/>
      <c r="S4" s="240"/>
      <c r="T4" s="240"/>
      <c r="U4" s="240"/>
      <c r="V4" s="240"/>
      <c r="W4" s="32"/>
    </row>
    <row r="5" spans="1:23" ht="18.75" customHeight="1">
      <c r="A5" s="612"/>
      <c r="B5" s="612"/>
      <c r="C5" s="612"/>
      <c r="D5" s="612"/>
      <c r="E5" s="612"/>
      <c r="F5" s="612"/>
      <c r="G5" s="612"/>
      <c r="H5" s="612"/>
      <c r="I5" s="612"/>
      <c r="J5" s="612"/>
      <c r="K5" s="612"/>
      <c r="L5" s="612"/>
      <c r="M5" s="612"/>
      <c r="N5" s="612"/>
      <c r="O5" s="612"/>
      <c r="P5" s="612"/>
      <c r="Q5" s="612"/>
      <c r="R5" s="612"/>
      <c r="S5" s="612"/>
      <c r="T5" s="612"/>
      <c r="U5" s="958" t="s">
        <v>90</v>
      </c>
      <c r="V5" s="958"/>
      <c r="W5" s="958"/>
    </row>
    <row r="6" spans="1:23" s="32" customFormat="1" ht="47.25" customHeight="1">
      <c r="A6" s="241"/>
      <c r="B6" s="241"/>
      <c r="C6" s="242" t="s">
        <v>6</v>
      </c>
      <c r="D6" s="243"/>
      <c r="E6" s="244" t="s">
        <v>237</v>
      </c>
      <c r="F6" s="245"/>
      <c r="G6" s="246" t="s">
        <v>158</v>
      </c>
      <c r="H6" s="245"/>
      <c r="I6" s="246" t="s">
        <v>373</v>
      </c>
      <c r="J6" s="245"/>
      <c r="K6" s="246" t="s">
        <v>374</v>
      </c>
      <c r="L6" s="245"/>
      <c r="M6" s="247" t="s">
        <v>552</v>
      </c>
      <c r="N6" s="245"/>
      <c r="O6" s="247" t="s">
        <v>553</v>
      </c>
      <c r="P6" s="245"/>
      <c r="Q6" s="248" t="s">
        <v>53</v>
      </c>
      <c r="R6" s="715"/>
      <c r="S6" s="247" t="s">
        <v>554</v>
      </c>
      <c r="T6" s="715"/>
      <c r="U6" s="247" t="s">
        <v>375</v>
      </c>
      <c r="V6" s="715"/>
      <c r="W6" s="248" t="s">
        <v>53</v>
      </c>
    </row>
    <row r="7" spans="1:23" s="32" customFormat="1" ht="20.25" customHeight="1">
      <c r="A7" s="241" t="s">
        <v>372</v>
      </c>
      <c r="B7" s="241"/>
      <c r="C7" s="241"/>
      <c r="D7" s="241"/>
      <c r="E7" s="245"/>
      <c r="F7" s="245"/>
      <c r="G7" s="715"/>
      <c r="H7" s="245"/>
      <c r="I7" s="245"/>
      <c r="J7" s="245"/>
      <c r="K7" s="245"/>
      <c r="L7" s="245"/>
      <c r="M7" s="715"/>
      <c r="N7" s="245"/>
      <c r="O7" s="715"/>
      <c r="P7" s="245"/>
      <c r="Q7" s="249"/>
      <c r="R7" s="249"/>
      <c r="S7" s="249"/>
      <c r="T7" s="249"/>
      <c r="U7" s="249"/>
      <c r="V7" s="249"/>
      <c r="W7" s="27"/>
    </row>
    <row r="8" spans="1:23" ht="20.25" customHeight="1">
      <c r="A8" s="250" t="s">
        <v>665</v>
      </c>
      <c r="B8" s="250"/>
      <c r="C8" s="245"/>
      <c r="D8" s="241"/>
      <c r="E8" s="591" t="s">
        <v>509</v>
      </c>
      <c r="F8" s="597"/>
      <c r="G8" s="591" t="s">
        <v>509</v>
      </c>
      <c r="H8" s="597"/>
      <c r="I8" s="591" t="s">
        <v>509</v>
      </c>
      <c r="J8" s="597"/>
      <c r="K8" s="591" t="s">
        <v>509</v>
      </c>
      <c r="L8" s="597"/>
      <c r="M8" s="591" t="s">
        <v>509</v>
      </c>
      <c r="N8" s="597"/>
      <c r="O8" s="591" t="s">
        <v>509</v>
      </c>
      <c r="P8" s="597"/>
      <c r="Q8" s="591" t="s">
        <v>509</v>
      </c>
      <c r="R8" s="598"/>
      <c r="S8" s="598" t="s">
        <v>499</v>
      </c>
      <c r="T8" s="598"/>
      <c r="U8" s="598" t="s">
        <v>499</v>
      </c>
      <c r="V8" s="598"/>
      <c r="W8" s="598" t="s">
        <v>499</v>
      </c>
    </row>
    <row r="9" spans="1:23" s="33" customFormat="1" ht="20.25" customHeight="1">
      <c r="A9" s="250" t="s">
        <v>91</v>
      </c>
      <c r="B9" s="254"/>
      <c r="C9" s="254"/>
      <c r="D9" s="241"/>
      <c r="E9" s="598" t="s">
        <v>499</v>
      </c>
      <c r="F9" s="599"/>
      <c r="G9" s="598" t="s">
        <v>499</v>
      </c>
      <c r="H9" s="599"/>
      <c r="I9" s="598" t="s">
        <v>499</v>
      </c>
      <c r="J9" s="599"/>
      <c r="K9" s="598" t="s">
        <v>499</v>
      </c>
      <c r="L9" s="599"/>
      <c r="M9" s="598" t="s">
        <v>499</v>
      </c>
      <c r="N9" s="599"/>
      <c r="O9" s="598" t="s">
        <v>499</v>
      </c>
      <c r="P9" s="599"/>
      <c r="Q9" s="598" t="s">
        <v>499</v>
      </c>
      <c r="R9" s="598"/>
      <c r="S9" s="598" t="s">
        <v>499</v>
      </c>
      <c r="T9" s="598"/>
      <c r="U9" s="598" t="s">
        <v>499</v>
      </c>
      <c r="V9" s="598"/>
      <c r="W9" s="598" t="s">
        <v>499</v>
      </c>
    </row>
    <row r="10" spans="1:23" s="33" customFormat="1" ht="20.25" customHeight="1">
      <c r="A10" s="250" t="s">
        <v>236</v>
      </c>
      <c r="B10" s="254"/>
      <c r="C10" s="254"/>
      <c r="D10" s="241"/>
      <c r="E10" s="598" t="s">
        <v>500</v>
      </c>
      <c r="F10" s="599"/>
      <c r="G10" s="598" t="s">
        <v>500</v>
      </c>
      <c r="H10" s="599"/>
      <c r="I10" s="598" t="s">
        <v>500</v>
      </c>
      <c r="J10" s="599"/>
      <c r="K10" s="598" t="s">
        <v>500</v>
      </c>
      <c r="L10" s="599"/>
      <c r="M10" s="598" t="s">
        <v>500</v>
      </c>
      <c r="N10" s="599"/>
      <c r="O10" s="598" t="s">
        <v>500</v>
      </c>
      <c r="P10" s="599"/>
      <c r="Q10" s="598" t="s">
        <v>500</v>
      </c>
      <c r="R10" s="598"/>
      <c r="S10" s="598" t="s">
        <v>27</v>
      </c>
      <c r="T10" s="598"/>
      <c r="U10" s="598" t="s">
        <v>27</v>
      </c>
      <c r="V10" s="598"/>
      <c r="W10" s="598" t="s">
        <v>500</v>
      </c>
    </row>
    <row r="11" spans="1:23" s="33" customFormat="1" ht="20.25" customHeight="1">
      <c r="A11" s="250" t="s">
        <v>376</v>
      </c>
      <c r="B11" s="254"/>
      <c r="C11" s="254"/>
      <c r="D11" s="241"/>
      <c r="E11" s="598" t="s">
        <v>27</v>
      </c>
      <c r="F11" s="599"/>
      <c r="G11" s="598" t="s">
        <v>27</v>
      </c>
      <c r="H11" s="599"/>
      <c r="I11" s="598" t="s">
        <v>27</v>
      </c>
      <c r="J11" s="599"/>
      <c r="K11" s="598" t="s">
        <v>27</v>
      </c>
      <c r="L11" s="599"/>
      <c r="M11" s="598" t="s">
        <v>27</v>
      </c>
      <c r="N11" s="599"/>
      <c r="O11" s="598" t="s">
        <v>27</v>
      </c>
      <c r="P11" s="599"/>
      <c r="Q11" s="598" t="s">
        <v>27</v>
      </c>
      <c r="R11" s="598"/>
      <c r="S11" s="598" t="s">
        <v>27</v>
      </c>
      <c r="T11" s="598"/>
      <c r="U11" s="598" t="s">
        <v>27</v>
      </c>
      <c r="V11" s="598"/>
      <c r="W11" s="598" t="s">
        <v>27</v>
      </c>
    </row>
    <row r="12" spans="1:23" s="33" customFormat="1" ht="20.25" customHeight="1">
      <c r="A12" s="250" t="s">
        <v>377</v>
      </c>
      <c r="B12" s="254"/>
      <c r="C12" s="254"/>
      <c r="D12" s="241"/>
      <c r="E12" s="598" t="s">
        <v>27</v>
      </c>
      <c r="F12" s="599"/>
      <c r="G12" s="598" t="s">
        <v>27</v>
      </c>
      <c r="H12" s="599"/>
      <c r="I12" s="598" t="s">
        <v>500</v>
      </c>
      <c r="J12" s="599"/>
      <c r="K12" s="598" t="s">
        <v>27</v>
      </c>
      <c r="L12" s="599"/>
      <c r="M12" s="598" t="s">
        <v>27</v>
      </c>
      <c r="N12" s="599"/>
      <c r="O12" s="598" t="s">
        <v>27</v>
      </c>
      <c r="P12" s="599"/>
      <c r="Q12" s="598" t="s">
        <v>500</v>
      </c>
      <c r="R12" s="598"/>
      <c r="S12" s="598" t="s">
        <v>27</v>
      </c>
      <c r="T12" s="598"/>
      <c r="U12" s="598" t="s">
        <v>27</v>
      </c>
      <c r="V12" s="598"/>
      <c r="W12" s="598" t="s">
        <v>500</v>
      </c>
    </row>
    <row r="13" spans="1:23" s="33" customFormat="1" ht="20.25" customHeight="1">
      <c r="A13" s="250" t="s">
        <v>379</v>
      </c>
      <c r="B13" s="254"/>
      <c r="C13" s="254"/>
      <c r="D13" s="241"/>
      <c r="E13" s="598" t="s">
        <v>499</v>
      </c>
      <c r="F13" s="599"/>
      <c r="G13" s="598" t="s">
        <v>499</v>
      </c>
      <c r="H13" s="599"/>
      <c r="I13" s="598" t="s">
        <v>499</v>
      </c>
      <c r="J13" s="599"/>
      <c r="K13" s="598" t="s">
        <v>499</v>
      </c>
      <c r="L13" s="599"/>
      <c r="M13" s="598" t="s">
        <v>499</v>
      </c>
      <c r="N13" s="599"/>
      <c r="O13" s="598" t="s">
        <v>499</v>
      </c>
      <c r="P13" s="599"/>
      <c r="Q13" s="598" t="s">
        <v>499</v>
      </c>
      <c r="R13" s="598"/>
      <c r="S13" s="598" t="s">
        <v>500</v>
      </c>
      <c r="T13" s="598"/>
      <c r="U13" s="598" t="s">
        <v>27</v>
      </c>
      <c r="V13" s="598"/>
      <c r="W13" s="598" t="s">
        <v>27</v>
      </c>
    </row>
    <row r="14" spans="1:23" s="33" customFormat="1" ht="20.25" customHeight="1">
      <c r="A14" s="769" t="s">
        <v>666</v>
      </c>
      <c r="B14" s="255"/>
      <c r="C14" s="255"/>
      <c r="D14" s="76"/>
      <c r="E14" s="603" t="s">
        <v>499</v>
      </c>
      <c r="F14" s="550">
        <f>SUM(F8:F9)</f>
        <v>0</v>
      </c>
      <c r="G14" s="603" t="s">
        <v>499</v>
      </c>
      <c r="H14" s="550">
        <f>SUM(H8:H9)</f>
        <v>0</v>
      </c>
      <c r="I14" s="603" t="s">
        <v>499</v>
      </c>
      <c r="J14" s="550"/>
      <c r="K14" s="603" t="s">
        <v>499</v>
      </c>
      <c r="L14" s="550"/>
      <c r="M14" s="603" t="s">
        <v>499</v>
      </c>
      <c r="N14" s="550">
        <f>SUM(N8:N9)</f>
        <v>0</v>
      </c>
      <c r="O14" s="603" t="s">
        <v>499</v>
      </c>
      <c r="P14" s="550">
        <f>SUM(P8:P9)</f>
        <v>0</v>
      </c>
      <c r="Q14" s="603" t="s">
        <v>499</v>
      </c>
      <c r="R14" s="598"/>
      <c r="S14" s="603" t="s">
        <v>499</v>
      </c>
      <c r="T14" s="598"/>
      <c r="U14" s="603" t="s">
        <v>499</v>
      </c>
      <c r="V14" s="598"/>
      <c r="W14" s="603" t="s">
        <v>499</v>
      </c>
    </row>
    <row r="15" spans="1:23" s="33" customFormat="1" ht="20.25" customHeight="1">
      <c r="A15" s="250" t="s">
        <v>91</v>
      </c>
      <c r="B15" s="254"/>
      <c r="C15" s="256"/>
      <c r="D15" s="241"/>
      <c r="E15" s="598" t="s">
        <v>499</v>
      </c>
      <c r="F15" s="599"/>
      <c r="G15" s="598" t="s">
        <v>499</v>
      </c>
      <c r="H15" s="599"/>
      <c r="I15" s="598" t="s">
        <v>499</v>
      </c>
      <c r="J15" s="599"/>
      <c r="K15" s="598" t="s">
        <v>499</v>
      </c>
      <c r="L15" s="599"/>
      <c r="M15" s="598" t="s">
        <v>499</v>
      </c>
      <c r="N15" s="599"/>
      <c r="O15" s="598" t="s">
        <v>499</v>
      </c>
      <c r="P15" s="599"/>
      <c r="Q15" s="598" t="s">
        <v>499</v>
      </c>
      <c r="R15" s="598"/>
      <c r="S15" s="598" t="s">
        <v>499</v>
      </c>
      <c r="T15" s="598"/>
      <c r="U15" s="598" t="s">
        <v>499</v>
      </c>
      <c r="V15" s="598"/>
      <c r="W15" s="598" t="s">
        <v>499</v>
      </c>
    </row>
    <row r="16" spans="1:23" s="32" customFormat="1" ht="20.25" customHeight="1">
      <c r="A16" s="250" t="s">
        <v>236</v>
      </c>
      <c r="B16" s="254"/>
      <c r="C16" s="254"/>
      <c r="D16" s="258"/>
      <c r="E16" s="598" t="s">
        <v>500</v>
      </c>
      <c r="F16" s="599"/>
      <c r="G16" s="598" t="s">
        <v>500</v>
      </c>
      <c r="H16" s="599"/>
      <c r="I16" s="598" t="s">
        <v>500</v>
      </c>
      <c r="J16" s="599"/>
      <c r="K16" s="598" t="s">
        <v>500</v>
      </c>
      <c r="L16" s="599"/>
      <c r="M16" s="598" t="s">
        <v>500</v>
      </c>
      <c r="N16" s="599"/>
      <c r="O16" s="598" t="s">
        <v>500</v>
      </c>
      <c r="P16" s="599"/>
      <c r="Q16" s="598" t="s">
        <v>500</v>
      </c>
      <c r="R16" s="598"/>
      <c r="S16" s="598" t="s">
        <v>27</v>
      </c>
      <c r="T16" s="598"/>
      <c r="U16" s="598" t="s">
        <v>27</v>
      </c>
      <c r="V16" s="598"/>
      <c r="W16" s="598" t="s">
        <v>500</v>
      </c>
    </row>
    <row r="17" spans="1:23" s="33" customFormat="1" ht="20.25" customHeight="1">
      <c r="A17" s="250" t="s">
        <v>376</v>
      </c>
      <c r="B17" s="254"/>
      <c r="C17" s="254"/>
      <c r="D17" s="241"/>
      <c r="E17" s="598" t="s">
        <v>27</v>
      </c>
      <c r="F17" s="599"/>
      <c r="G17" s="598" t="s">
        <v>27</v>
      </c>
      <c r="H17" s="599"/>
      <c r="I17" s="598" t="s">
        <v>27</v>
      </c>
      <c r="J17" s="599"/>
      <c r="K17" s="598" t="s">
        <v>499</v>
      </c>
      <c r="L17" s="599"/>
      <c r="M17" s="598" t="s">
        <v>27</v>
      </c>
      <c r="N17" s="599"/>
      <c r="O17" s="598" t="s">
        <v>27</v>
      </c>
      <c r="P17" s="599"/>
      <c r="Q17" s="598" t="s">
        <v>499</v>
      </c>
      <c r="R17" s="598"/>
      <c r="S17" s="598" t="s">
        <v>27</v>
      </c>
      <c r="T17" s="598"/>
      <c r="U17" s="598" t="s">
        <v>27</v>
      </c>
      <c r="V17" s="598"/>
      <c r="W17" s="598" t="s">
        <v>499</v>
      </c>
    </row>
    <row r="18" spans="1:23" s="33" customFormat="1" ht="20.25" customHeight="1">
      <c r="A18" s="250" t="s">
        <v>377</v>
      </c>
      <c r="B18" s="254"/>
      <c r="C18" s="254"/>
      <c r="D18" s="241"/>
      <c r="E18" s="598" t="s">
        <v>27</v>
      </c>
      <c r="F18" s="599"/>
      <c r="G18" s="598" t="s">
        <v>27</v>
      </c>
      <c r="H18" s="599"/>
      <c r="I18" s="598" t="s">
        <v>500</v>
      </c>
      <c r="J18" s="599"/>
      <c r="K18" s="598" t="s">
        <v>27</v>
      </c>
      <c r="L18" s="599"/>
      <c r="M18" s="598" t="s">
        <v>27</v>
      </c>
      <c r="N18" s="599"/>
      <c r="O18" s="598" t="s">
        <v>27</v>
      </c>
      <c r="P18" s="599"/>
      <c r="Q18" s="598" t="s">
        <v>500</v>
      </c>
      <c r="R18" s="598"/>
      <c r="S18" s="598" t="s">
        <v>27</v>
      </c>
      <c r="T18" s="598"/>
      <c r="U18" s="598" t="s">
        <v>27</v>
      </c>
      <c r="V18" s="598"/>
      <c r="W18" s="598" t="s">
        <v>500</v>
      </c>
    </row>
    <row r="19" spans="1:23" s="33" customFormat="1" ht="20.25" customHeight="1">
      <c r="A19" s="250" t="s">
        <v>379</v>
      </c>
      <c r="B19" s="254"/>
      <c r="C19" s="254"/>
      <c r="D19" s="241"/>
      <c r="E19" s="598" t="s">
        <v>499</v>
      </c>
      <c r="F19" s="599"/>
      <c r="G19" s="598" t="s">
        <v>499</v>
      </c>
      <c r="H19" s="599"/>
      <c r="I19" s="598" t="s">
        <v>499</v>
      </c>
      <c r="J19" s="599"/>
      <c r="K19" s="598" t="s">
        <v>499</v>
      </c>
      <c r="L19" s="599"/>
      <c r="M19" s="598" t="s">
        <v>499</v>
      </c>
      <c r="N19" s="599"/>
      <c r="O19" s="598" t="s">
        <v>499</v>
      </c>
      <c r="P19" s="599"/>
      <c r="Q19" s="598" t="s">
        <v>499</v>
      </c>
      <c r="R19" s="598"/>
      <c r="S19" s="598" t="s">
        <v>500</v>
      </c>
      <c r="T19" s="598"/>
      <c r="U19" s="598" t="s">
        <v>500</v>
      </c>
      <c r="V19" s="598"/>
      <c r="W19" s="598" t="s">
        <v>499</v>
      </c>
    </row>
    <row r="20" spans="1:23" s="32" customFormat="1" ht="20.25" customHeight="1">
      <c r="A20" s="250" t="s">
        <v>667</v>
      </c>
      <c r="B20" s="254"/>
      <c r="C20" s="254"/>
      <c r="D20" s="259"/>
      <c r="E20" s="555" t="s">
        <v>499</v>
      </c>
      <c r="F20" s="550">
        <f>SUM(F14:F15)</f>
        <v>0</v>
      </c>
      <c r="G20" s="555" t="s">
        <v>499</v>
      </c>
      <c r="H20" s="550">
        <f>SUM(H14:H15)</f>
        <v>0</v>
      </c>
      <c r="I20" s="555" t="s">
        <v>499</v>
      </c>
      <c r="J20" s="550"/>
      <c r="K20" s="555" t="s">
        <v>499</v>
      </c>
      <c r="L20" s="550"/>
      <c r="M20" s="555" t="s">
        <v>499</v>
      </c>
      <c r="N20" s="550">
        <f>SUM(N14:N15)</f>
        <v>0</v>
      </c>
      <c r="O20" s="555" t="s">
        <v>499</v>
      </c>
      <c r="P20" s="550">
        <f>SUM(P14:P15)</f>
        <v>0</v>
      </c>
      <c r="Q20" s="555" t="s">
        <v>499</v>
      </c>
      <c r="R20" s="598"/>
      <c r="S20" s="555" t="s">
        <v>499</v>
      </c>
      <c r="T20" s="598"/>
      <c r="U20" s="555" t="s">
        <v>499</v>
      </c>
      <c r="V20" s="598"/>
      <c r="W20" s="555" t="s">
        <v>499</v>
      </c>
    </row>
    <row r="21" spans="1:23" s="32" customFormat="1" ht="7.5" customHeight="1">
      <c r="A21" s="250"/>
      <c r="B21" s="254"/>
      <c r="C21" s="254"/>
      <c r="D21" s="259"/>
      <c r="E21" s="253"/>
      <c r="F21" s="252"/>
      <c r="G21" s="253"/>
      <c r="H21" s="252"/>
      <c r="I21" s="253"/>
      <c r="J21" s="252"/>
      <c r="K21" s="257"/>
      <c r="L21" s="252"/>
      <c r="M21" s="253"/>
      <c r="N21" s="252"/>
      <c r="O21" s="253"/>
      <c r="P21" s="252"/>
      <c r="Q21" s="253"/>
      <c r="R21" s="253"/>
      <c r="S21" s="253"/>
      <c r="T21" s="253"/>
      <c r="U21" s="253"/>
      <c r="V21" s="253"/>
      <c r="W21" s="498"/>
    </row>
    <row r="22" spans="1:23" s="32" customFormat="1" ht="20.25" customHeight="1">
      <c r="A22" s="260" t="s">
        <v>380</v>
      </c>
      <c r="B22" s="261"/>
      <c r="C22" s="261"/>
      <c r="D22" s="259"/>
      <c r="E22" s="262"/>
      <c r="F22" s="252"/>
      <c r="G22" s="251"/>
      <c r="H22" s="252"/>
      <c r="I22" s="252"/>
      <c r="J22" s="252"/>
      <c r="K22" s="252"/>
      <c r="L22" s="252"/>
      <c r="M22" s="251"/>
      <c r="N22" s="252"/>
      <c r="O22" s="251"/>
      <c r="P22" s="252"/>
      <c r="Q22" s="253"/>
      <c r="R22" s="253"/>
      <c r="S22" s="253"/>
      <c r="T22" s="253"/>
      <c r="U22" s="253"/>
      <c r="V22" s="253"/>
      <c r="W22" s="27"/>
    </row>
    <row r="23" spans="1:23" s="32" customFormat="1" ht="20.25" customHeight="1">
      <c r="A23" s="250" t="s">
        <v>668</v>
      </c>
      <c r="B23" s="250"/>
      <c r="C23" s="250"/>
      <c r="D23" s="259"/>
      <c r="E23" s="591" t="s">
        <v>27</v>
      </c>
      <c r="F23" s="597"/>
      <c r="G23" s="598" t="s">
        <v>499</v>
      </c>
      <c r="H23" s="597"/>
      <c r="I23" s="598" t="s">
        <v>499</v>
      </c>
      <c r="J23" s="597"/>
      <c r="K23" s="598" t="s">
        <v>499</v>
      </c>
      <c r="L23" s="597"/>
      <c r="M23" s="598" t="s">
        <v>499</v>
      </c>
      <c r="N23" s="597"/>
      <c r="O23" s="598" t="s">
        <v>499</v>
      </c>
      <c r="P23" s="597"/>
      <c r="Q23" s="598" t="s">
        <v>499</v>
      </c>
      <c r="R23" s="598"/>
      <c r="S23" s="598" t="s">
        <v>27</v>
      </c>
      <c r="T23" s="598"/>
      <c r="U23" s="598" t="s">
        <v>27</v>
      </c>
      <c r="V23" s="598"/>
      <c r="W23" s="598" t="s">
        <v>499</v>
      </c>
    </row>
    <row r="24" spans="1:23" ht="20.25" customHeight="1">
      <c r="A24" s="250" t="s">
        <v>381</v>
      </c>
      <c r="B24" s="254"/>
      <c r="C24" s="254"/>
      <c r="D24" s="259"/>
      <c r="E24" s="598" t="s">
        <v>27</v>
      </c>
      <c r="F24" s="599"/>
      <c r="G24" s="598" t="s">
        <v>499</v>
      </c>
      <c r="H24" s="599"/>
      <c r="I24" s="598" t="s">
        <v>499</v>
      </c>
      <c r="J24" s="599"/>
      <c r="K24" s="598" t="s">
        <v>499</v>
      </c>
      <c r="L24" s="599"/>
      <c r="M24" s="598" t="s">
        <v>499</v>
      </c>
      <c r="N24" s="599"/>
      <c r="O24" s="598" t="s">
        <v>499</v>
      </c>
      <c r="P24" s="599"/>
      <c r="Q24" s="598" t="s">
        <v>499</v>
      </c>
      <c r="R24" s="598"/>
      <c r="S24" s="598" t="s">
        <v>27</v>
      </c>
      <c r="T24" s="598"/>
      <c r="U24" s="598" t="s">
        <v>27</v>
      </c>
      <c r="V24" s="598"/>
      <c r="W24" s="598" t="s">
        <v>499</v>
      </c>
    </row>
    <row r="25" spans="1:23" ht="20.25" customHeight="1">
      <c r="A25" s="250" t="s">
        <v>382</v>
      </c>
      <c r="B25" s="254"/>
      <c r="C25" s="254"/>
      <c r="D25" s="259"/>
      <c r="E25" s="598" t="s">
        <v>499</v>
      </c>
      <c r="F25" s="599"/>
      <c r="G25" s="598" t="s">
        <v>499</v>
      </c>
      <c r="H25" s="599"/>
      <c r="I25" s="598" t="s">
        <v>499</v>
      </c>
      <c r="J25" s="599"/>
      <c r="K25" s="598" t="s">
        <v>499</v>
      </c>
      <c r="L25" s="599"/>
      <c r="M25" s="598" t="s">
        <v>499</v>
      </c>
      <c r="N25" s="599"/>
      <c r="O25" s="598" t="s">
        <v>499</v>
      </c>
      <c r="P25" s="599"/>
      <c r="Q25" s="598" t="s">
        <v>499</v>
      </c>
      <c r="R25" s="598"/>
      <c r="S25" s="598" t="s">
        <v>27</v>
      </c>
      <c r="T25" s="598"/>
      <c r="U25" s="598" t="s">
        <v>27</v>
      </c>
      <c r="V25" s="598"/>
      <c r="W25" s="598" t="s">
        <v>499</v>
      </c>
    </row>
    <row r="26" spans="1:23" ht="20.25" customHeight="1">
      <c r="A26" s="250" t="s">
        <v>383</v>
      </c>
      <c r="B26" s="254"/>
      <c r="C26" s="254"/>
      <c r="D26" s="259"/>
      <c r="E26" s="598" t="s">
        <v>500</v>
      </c>
      <c r="F26" s="599"/>
      <c r="G26" s="598" t="s">
        <v>500</v>
      </c>
      <c r="H26" s="599"/>
      <c r="I26" s="598" t="s">
        <v>500</v>
      </c>
      <c r="J26" s="599"/>
      <c r="K26" s="598" t="s">
        <v>500</v>
      </c>
      <c r="L26" s="599"/>
      <c r="M26" s="598" t="s">
        <v>500</v>
      </c>
      <c r="N26" s="599"/>
      <c r="O26" s="598" t="s">
        <v>500</v>
      </c>
      <c r="P26" s="599"/>
      <c r="Q26" s="598" t="s">
        <v>500</v>
      </c>
      <c r="R26" s="598"/>
      <c r="S26" s="598" t="s">
        <v>27</v>
      </c>
      <c r="T26" s="598"/>
      <c r="U26" s="598" t="s">
        <v>27</v>
      </c>
      <c r="V26" s="598"/>
      <c r="W26" s="598" t="s">
        <v>500</v>
      </c>
    </row>
    <row r="27" spans="1:23" ht="20.25" customHeight="1">
      <c r="A27" s="250" t="s">
        <v>236</v>
      </c>
      <c r="B27" s="254"/>
      <c r="C27" s="254"/>
      <c r="D27" s="259"/>
      <c r="E27" s="598" t="s">
        <v>27</v>
      </c>
      <c r="F27" s="599"/>
      <c r="G27" s="598" t="s">
        <v>500</v>
      </c>
      <c r="H27" s="599"/>
      <c r="I27" s="598" t="s">
        <v>500</v>
      </c>
      <c r="J27" s="599"/>
      <c r="K27" s="598" t="s">
        <v>500</v>
      </c>
      <c r="L27" s="599"/>
      <c r="M27" s="598" t="s">
        <v>500</v>
      </c>
      <c r="N27" s="599"/>
      <c r="O27" s="598" t="s">
        <v>500</v>
      </c>
      <c r="P27" s="599"/>
      <c r="Q27" s="598" t="s">
        <v>500</v>
      </c>
      <c r="R27" s="598"/>
      <c r="S27" s="598" t="s">
        <v>27</v>
      </c>
      <c r="T27" s="598"/>
      <c r="U27" s="598" t="s">
        <v>27</v>
      </c>
      <c r="V27" s="598"/>
      <c r="W27" s="598" t="s">
        <v>500</v>
      </c>
    </row>
    <row r="28" spans="1:23" ht="20.25" customHeight="1">
      <c r="A28" s="250" t="s">
        <v>379</v>
      </c>
      <c r="B28" s="254"/>
      <c r="C28" s="254"/>
      <c r="D28" s="259"/>
      <c r="E28" s="601" t="s">
        <v>499</v>
      </c>
      <c r="F28" s="599"/>
      <c r="G28" s="601" t="s">
        <v>499</v>
      </c>
      <c r="H28" s="599"/>
      <c r="I28" s="601" t="s">
        <v>499</v>
      </c>
      <c r="J28" s="599"/>
      <c r="K28" s="601" t="s">
        <v>499</v>
      </c>
      <c r="L28" s="599"/>
      <c r="M28" s="601" t="s">
        <v>499</v>
      </c>
      <c r="N28" s="599"/>
      <c r="O28" s="601" t="s">
        <v>499</v>
      </c>
      <c r="P28" s="599"/>
      <c r="Q28" s="601" t="s">
        <v>499</v>
      </c>
      <c r="R28" s="598"/>
      <c r="S28" s="601" t="s">
        <v>27</v>
      </c>
      <c r="T28" s="598"/>
      <c r="U28" s="601" t="s">
        <v>27</v>
      </c>
      <c r="V28" s="598"/>
      <c r="W28" s="602" t="s">
        <v>499</v>
      </c>
    </row>
    <row r="29" spans="1:23" ht="20.25" customHeight="1">
      <c r="A29" s="250"/>
      <c r="B29" s="254"/>
      <c r="C29" s="254"/>
      <c r="D29" s="259"/>
      <c r="E29" s="598"/>
      <c r="F29" s="599"/>
      <c r="G29" s="598"/>
      <c r="H29" s="599"/>
      <c r="I29" s="598"/>
      <c r="J29" s="599"/>
      <c r="K29" s="598"/>
      <c r="L29" s="599"/>
      <c r="M29" s="598"/>
      <c r="N29" s="599"/>
      <c r="O29" s="598"/>
      <c r="P29" s="599"/>
      <c r="Q29" s="598"/>
      <c r="R29" s="598"/>
      <c r="S29" s="598"/>
      <c r="T29" s="598"/>
      <c r="U29" s="598"/>
      <c r="V29" s="598"/>
      <c r="W29" s="604"/>
    </row>
    <row r="30" spans="1:23" ht="18.75" customHeight="1">
      <c r="A30" s="612"/>
      <c r="B30" s="612"/>
      <c r="C30" s="612"/>
      <c r="D30" s="612"/>
      <c r="E30" s="612"/>
      <c r="F30" s="612"/>
      <c r="G30" s="612"/>
      <c r="H30" s="612"/>
      <c r="I30" s="612"/>
      <c r="J30" s="612"/>
      <c r="K30" s="612"/>
      <c r="L30" s="612"/>
      <c r="M30" s="612"/>
      <c r="N30" s="612"/>
      <c r="O30" s="612"/>
      <c r="P30" s="612"/>
      <c r="Q30" s="612"/>
      <c r="R30" s="612"/>
      <c r="S30" s="612"/>
      <c r="T30" s="612"/>
      <c r="U30" s="958" t="s">
        <v>90</v>
      </c>
      <c r="V30" s="958"/>
      <c r="W30" s="958"/>
    </row>
    <row r="31" spans="1:23" s="32" customFormat="1" ht="47.25" customHeight="1">
      <c r="A31" s="241"/>
      <c r="B31" s="241"/>
      <c r="C31" s="242" t="s">
        <v>6</v>
      </c>
      <c r="D31" s="243"/>
      <c r="E31" s="244" t="s">
        <v>237</v>
      </c>
      <c r="F31" s="245"/>
      <c r="G31" s="246" t="s">
        <v>158</v>
      </c>
      <c r="H31" s="245"/>
      <c r="I31" s="246" t="s">
        <v>373</v>
      </c>
      <c r="J31" s="245"/>
      <c r="K31" s="246" t="s">
        <v>374</v>
      </c>
      <c r="L31" s="245"/>
      <c r="M31" s="247" t="s">
        <v>552</v>
      </c>
      <c r="N31" s="245"/>
      <c r="O31" s="247" t="s">
        <v>553</v>
      </c>
      <c r="P31" s="245"/>
      <c r="Q31" s="248" t="s">
        <v>53</v>
      </c>
      <c r="R31" s="859"/>
      <c r="S31" s="247" t="s">
        <v>554</v>
      </c>
      <c r="T31" s="859"/>
      <c r="U31" s="247" t="s">
        <v>375</v>
      </c>
      <c r="V31" s="859"/>
      <c r="W31" s="248" t="s">
        <v>53</v>
      </c>
    </row>
    <row r="32" spans="1:23" s="214" customFormat="1" ht="20.25" customHeight="1">
      <c r="A32" s="260" t="s">
        <v>385</v>
      </c>
      <c r="B32" s="260"/>
      <c r="C32" s="260"/>
      <c r="D32" s="258"/>
      <c r="E32" s="610" t="s">
        <v>499</v>
      </c>
      <c r="F32" s="607"/>
      <c r="G32" s="610" t="s">
        <v>499</v>
      </c>
      <c r="H32" s="611"/>
      <c r="I32" s="610" t="s">
        <v>499</v>
      </c>
      <c r="J32" s="611"/>
      <c r="K32" s="610" t="s">
        <v>499</v>
      </c>
      <c r="L32" s="611"/>
      <c r="M32" s="610" t="s">
        <v>499</v>
      </c>
      <c r="N32" s="611"/>
      <c r="O32" s="610" t="s">
        <v>499</v>
      </c>
      <c r="P32" s="611">
        <f>SUM(P23:P24)</f>
        <v>0</v>
      </c>
      <c r="Q32" s="610" t="s">
        <v>499</v>
      </c>
      <c r="R32" s="611"/>
      <c r="S32" s="608" t="s">
        <v>27</v>
      </c>
      <c r="T32" s="608"/>
      <c r="U32" s="608" t="s">
        <v>27</v>
      </c>
      <c r="V32" s="611"/>
      <c r="W32" s="610" t="s">
        <v>499</v>
      </c>
    </row>
    <row r="33" spans="1:23" ht="20.25" customHeight="1">
      <c r="A33" s="250" t="s">
        <v>384</v>
      </c>
      <c r="B33" s="254"/>
      <c r="C33" s="254"/>
      <c r="D33" s="259"/>
      <c r="E33" s="591" t="s">
        <v>27</v>
      </c>
      <c r="F33" s="597"/>
      <c r="G33" s="598" t="s">
        <v>499</v>
      </c>
      <c r="H33" s="597"/>
      <c r="I33" s="598" t="s">
        <v>499</v>
      </c>
      <c r="J33" s="599"/>
      <c r="K33" s="598" t="s">
        <v>499</v>
      </c>
      <c r="L33" s="597"/>
      <c r="M33" s="598" t="s">
        <v>499</v>
      </c>
      <c r="N33" s="591"/>
      <c r="O33" s="598" t="s">
        <v>499</v>
      </c>
      <c r="P33" s="597"/>
      <c r="Q33" s="598" t="s">
        <v>499</v>
      </c>
      <c r="R33" s="598"/>
      <c r="S33" s="598" t="s">
        <v>27</v>
      </c>
      <c r="T33" s="598"/>
      <c r="U33" s="598" t="s">
        <v>27</v>
      </c>
      <c r="V33" s="598"/>
      <c r="W33" s="598" t="s">
        <v>499</v>
      </c>
    </row>
    <row r="34" spans="1:23" ht="20.25" customHeight="1">
      <c r="A34" s="250" t="s">
        <v>382</v>
      </c>
      <c r="B34" s="254"/>
      <c r="C34" s="254"/>
      <c r="D34" s="259"/>
      <c r="E34" s="591" t="s">
        <v>499</v>
      </c>
      <c r="F34" s="591"/>
      <c r="G34" s="598" t="s">
        <v>499</v>
      </c>
      <c r="H34" s="598" t="s">
        <v>499</v>
      </c>
      <c r="I34" s="598" t="s">
        <v>499</v>
      </c>
      <c r="J34" s="598" t="s">
        <v>499</v>
      </c>
      <c r="K34" s="598" t="s">
        <v>499</v>
      </c>
      <c r="L34" s="598" t="s">
        <v>499</v>
      </c>
      <c r="M34" s="598" t="s">
        <v>499</v>
      </c>
      <c r="N34" s="598"/>
      <c r="O34" s="598" t="s">
        <v>499</v>
      </c>
      <c r="P34" s="597"/>
      <c r="Q34" s="598" t="s">
        <v>499</v>
      </c>
      <c r="R34" s="598"/>
      <c r="S34" s="598" t="s">
        <v>27</v>
      </c>
      <c r="T34" s="598"/>
      <c r="U34" s="598" t="s">
        <v>27</v>
      </c>
      <c r="V34" s="598"/>
      <c r="W34" s="598" t="s">
        <v>499</v>
      </c>
    </row>
    <row r="35" spans="1:23" ht="20.25" customHeight="1">
      <c r="A35" s="250" t="s">
        <v>383</v>
      </c>
      <c r="B35" s="254"/>
      <c r="C35" s="254"/>
      <c r="D35" s="259"/>
      <c r="E35" s="598" t="s">
        <v>500</v>
      </c>
      <c r="F35" s="599"/>
      <c r="G35" s="598" t="s">
        <v>500</v>
      </c>
      <c r="H35" s="599"/>
      <c r="I35" s="598" t="s">
        <v>500</v>
      </c>
      <c r="J35" s="599"/>
      <c r="K35" s="598" t="s">
        <v>500</v>
      </c>
      <c r="L35" s="599"/>
      <c r="M35" s="598" t="s">
        <v>500</v>
      </c>
      <c r="N35" s="599"/>
      <c r="O35" s="598" t="s">
        <v>500</v>
      </c>
      <c r="P35" s="599"/>
      <c r="Q35" s="598" t="s">
        <v>500</v>
      </c>
      <c r="R35" s="598"/>
      <c r="S35" s="598" t="s">
        <v>27</v>
      </c>
      <c r="T35" s="598"/>
      <c r="U35" s="598" t="s">
        <v>27</v>
      </c>
      <c r="V35" s="598"/>
      <c r="W35" s="598" t="s">
        <v>500</v>
      </c>
    </row>
    <row r="36" spans="1:23" ht="20.25" customHeight="1">
      <c r="A36" s="250" t="s">
        <v>236</v>
      </c>
      <c r="B36" s="254"/>
      <c r="C36" s="254"/>
      <c r="D36" s="259"/>
      <c r="E36" s="598" t="s">
        <v>27</v>
      </c>
      <c r="F36" s="599"/>
      <c r="G36" s="598" t="s">
        <v>500</v>
      </c>
      <c r="H36" s="599"/>
      <c r="I36" s="598" t="s">
        <v>500</v>
      </c>
      <c r="J36" s="599"/>
      <c r="K36" s="598" t="s">
        <v>500</v>
      </c>
      <c r="L36" s="599"/>
      <c r="M36" s="598" t="s">
        <v>500</v>
      </c>
      <c r="N36" s="599"/>
      <c r="O36" s="598" t="s">
        <v>500</v>
      </c>
      <c r="P36" s="599"/>
      <c r="Q36" s="598" t="s">
        <v>500</v>
      </c>
      <c r="R36" s="598"/>
      <c r="S36" s="598" t="s">
        <v>27</v>
      </c>
      <c r="T36" s="598"/>
      <c r="U36" s="598" t="s">
        <v>27</v>
      </c>
      <c r="V36" s="598"/>
      <c r="W36" s="598" t="s">
        <v>500</v>
      </c>
    </row>
    <row r="37" spans="1:23" ht="20.25" customHeight="1">
      <c r="A37" s="250" t="s">
        <v>379</v>
      </c>
      <c r="B37" s="254"/>
      <c r="C37" s="254"/>
      <c r="D37" s="259"/>
      <c r="E37" s="601" t="s">
        <v>499</v>
      </c>
      <c r="F37" s="599"/>
      <c r="G37" s="601" t="s">
        <v>499</v>
      </c>
      <c r="H37" s="599"/>
      <c r="I37" s="600" t="s">
        <v>499</v>
      </c>
      <c r="J37" s="599"/>
      <c r="K37" s="600" t="s">
        <v>499</v>
      </c>
      <c r="L37" s="599"/>
      <c r="M37" s="601" t="s">
        <v>499</v>
      </c>
      <c r="N37" s="599"/>
      <c r="O37" s="601" t="s">
        <v>499</v>
      </c>
      <c r="P37" s="599"/>
      <c r="Q37" s="601" t="s">
        <v>499</v>
      </c>
      <c r="R37" s="598"/>
      <c r="S37" s="601" t="s">
        <v>27</v>
      </c>
      <c r="T37" s="598"/>
      <c r="U37" s="601" t="s">
        <v>27</v>
      </c>
      <c r="V37" s="598"/>
      <c r="W37" s="602" t="s">
        <v>499</v>
      </c>
    </row>
    <row r="38" spans="1:23" ht="20.25" customHeight="1">
      <c r="A38" s="260" t="s">
        <v>829</v>
      </c>
      <c r="B38" s="254"/>
      <c r="C38" s="254"/>
      <c r="D38" s="259"/>
      <c r="E38" s="605" t="s">
        <v>499</v>
      </c>
      <c r="F38" s="597"/>
      <c r="G38" s="605" t="s">
        <v>499</v>
      </c>
      <c r="H38" s="597"/>
      <c r="I38" s="605" t="s">
        <v>499</v>
      </c>
      <c r="J38" s="597"/>
      <c r="K38" s="605" t="s">
        <v>499</v>
      </c>
      <c r="L38" s="597"/>
      <c r="M38" s="605" t="s">
        <v>499</v>
      </c>
      <c r="N38" s="591"/>
      <c r="O38" s="605" t="s">
        <v>499</v>
      </c>
      <c r="P38" s="597"/>
      <c r="Q38" s="605" t="s">
        <v>499</v>
      </c>
      <c r="R38" s="598"/>
      <c r="S38" s="598" t="s">
        <v>27</v>
      </c>
      <c r="T38" s="598"/>
      <c r="U38" s="598" t="s">
        <v>27</v>
      </c>
      <c r="V38" s="598"/>
      <c r="W38" s="123" t="s">
        <v>499</v>
      </c>
    </row>
    <row r="39" spans="1:23" s="32" customFormat="1" ht="20.25" customHeight="1" thickBot="1">
      <c r="A39" s="263" t="s">
        <v>830</v>
      </c>
      <c r="B39" s="263"/>
      <c r="C39" s="263"/>
      <c r="D39" s="259"/>
      <c r="E39" s="606" t="s">
        <v>499</v>
      </c>
      <c r="F39" s="607"/>
      <c r="G39" s="606" t="s">
        <v>499</v>
      </c>
      <c r="H39" s="607"/>
      <c r="I39" s="606" t="s">
        <v>499</v>
      </c>
      <c r="J39" s="607"/>
      <c r="K39" s="606" t="s">
        <v>499</v>
      </c>
      <c r="L39" s="607"/>
      <c r="M39" s="606" t="s">
        <v>499</v>
      </c>
      <c r="N39" s="607"/>
      <c r="O39" s="606" t="s">
        <v>499</v>
      </c>
      <c r="P39" s="607"/>
      <c r="Q39" s="606" t="s">
        <v>499</v>
      </c>
      <c r="R39" s="608"/>
      <c r="S39" s="606" t="s">
        <v>499</v>
      </c>
      <c r="T39" s="608"/>
      <c r="U39" s="606" t="s">
        <v>499</v>
      </c>
      <c r="V39" s="608"/>
      <c r="W39" s="606" t="s">
        <v>499</v>
      </c>
    </row>
    <row r="40" spans="1:23" s="32" customFormat="1" ht="20.25" customHeight="1" thickTop="1" thickBot="1">
      <c r="A40" s="263" t="s">
        <v>831</v>
      </c>
      <c r="B40" s="263"/>
      <c r="C40" s="263"/>
      <c r="D40" s="259"/>
      <c r="E40" s="609" t="s">
        <v>499</v>
      </c>
      <c r="F40" s="607"/>
      <c r="G40" s="609" t="s">
        <v>499</v>
      </c>
      <c r="H40" s="607"/>
      <c r="I40" s="609" t="s">
        <v>499</v>
      </c>
      <c r="J40" s="607"/>
      <c r="K40" s="609" t="s">
        <v>499</v>
      </c>
      <c r="L40" s="607"/>
      <c r="M40" s="609" t="s">
        <v>499</v>
      </c>
      <c r="N40" s="607"/>
      <c r="O40" s="609" t="s">
        <v>499</v>
      </c>
      <c r="P40" s="607"/>
      <c r="Q40" s="609" t="s">
        <v>499</v>
      </c>
      <c r="R40" s="608"/>
      <c r="S40" s="606" t="s">
        <v>499</v>
      </c>
      <c r="T40" s="608"/>
      <c r="U40" s="606" t="s">
        <v>499</v>
      </c>
      <c r="V40" s="608"/>
      <c r="W40" s="606" t="s">
        <v>499</v>
      </c>
    </row>
    <row r="41" spans="1:23" ht="7.5" customHeight="1" thickTop="1"/>
    <row r="42" spans="1:23" ht="25.5" customHeight="1">
      <c r="A42" s="959" t="s">
        <v>720</v>
      </c>
      <c r="B42" s="959"/>
      <c r="C42" s="959"/>
      <c r="D42" s="959"/>
      <c r="E42" s="959"/>
      <c r="F42" s="959"/>
      <c r="G42" s="959"/>
      <c r="H42" s="959"/>
      <c r="I42" s="959"/>
      <c r="J42" s="959"/>
      <c r="K42" s="959"/>
      <c r="L42" s="959"/>
      <c r="M42" s="959"/>
      <c r="N42" s="959"/>
      <c r="O42" s="959"/>
      <c r="P42" s="959"/>
      <c r="Q42" s="959"/>
      <c r="R42" s="959"/>
      <c r="S42" s="959"/>
      <c r="T42" s="959"/>
      <c r="U42" s="959"/>
      <c r="V42" s="959"/>
      <c r="W42" s="959"/>
    </row>
    <row r="43" spans="1:23" ht="48" customHeight="1">
      <c r="A43" s="959" t="s">
        <v>722</v>
      </c>
      <c r="B43" s="959"/>
      <c r="C43" s="959"/>
      <c r="D43" s="959"/>
      <c r="E43" s="959"/>
      <c r="F43" s="959"/>
      <c r="G43" s="959"/>
      <c r="H43" s="959"/>
      <c r="I43" s="959"/>
      <c r="J43" s="959"/>
      <c r="K43" s="959"/>
      <c r="L43" s="959"/>
      <c r="M43" s="959"/>
      <c r="N43" s="959"/>
      <c r="O43" s="959"/>
      <c r="P43" s="959"/>
      <c r="Q43" s="959"/>
      <c r="R43" s="959"/>
      <c r="S43" s="959"/>
      <c r="T43" s="959"/>
      <c r="U43" s="959"/>
      <c r="V43" s="959"/>
      <c r="W43" s="959"/>
    </row>
    <row r="44" spans="1:23" ht="20.25" customHeight="1">
      <c r="S44" s="957" t="s">
        <v>90</v>
      </c>
      <c r="T44" s="957"/>
      <c r="U44" s="957"/>
    </row>
    <row r="45" spans="1:23" ht="16.5" customHeight="1">
      <c r="G45" s="961">
        <v>1402</v>
      </c>
      <c r="H45" s="961"/>
      <c r="I45" s="961"/>
      <c r="J45" s="961"/>
      <c r="K45" s="961"/>
      <c r="L45" s="961"/>
      <c r="M45" s="961"/>
      <c r="O45" s="961">
        <v>1401</v>
      </c>
      <c r="P45" s="961"/>
      <c r="Q45" s="961"/>
      <c r="R45" s="961"/>
      <c r="S45" s="961"/>
      <c r="T45" s="961"/>
      <c r="U45" s="961"/>
    </row>
    <row r="46" spans="1:23" ht="22.5" customHeight="1">
      <c r="A46" s="489"/>
      <c r="G46" s="955" t="s">
        <v>555</v>
      </c>
      <c r="H46" s="955"/>
      <c r="I46" s="955"/>
      <c r="K46" s="956" t="s">
        <v>556</v>
      </c>
      <c r="L46" s="956"/>
      <c r="M46" s="956"/>
      <c r="O46" s="955" t="s">
        <v>555</v>
      </c>
      <c r="P46" s="955"/>
      <c r="Q46" s="955"/>
      <c r="R46" s="27"/>
      <c r="S46" s="956" t="s">
        <v>556</v>
      </c>
      <c r="T46" s="956"/>
      <c r="U46" s="956"/>
    </row>
    <row r="47" spans="1:23" ht="23.25" customHeight="1">
      <c r="A47" s="489" t="s">
        <v>557</v>
      </c>
      <c r="G47" s="954" t="s">
        <v>499</v>
      </c>
      <c r="H47" s="954"/>
      <c r="I47" s="954"/>
      <c r="J47" s="580"/>
      <c r="K47" s="954" t="s">
        <v>499</v>
      </c>
      <c r="L47" s="954"/>
      <c r="M47" s="954"/>
      <c r="O47" s="954" t="s">
        <v>499</v>
      </c>
      <c r="P47" s="954"/>
      <c r="Q47" s="954"/>
      <c r="R47" s="580"/>
      <c r="S47" s="954" t="s">
        <v>499</v>
      </c>
      <c r="T47" s="954"/>
      <c r="U47" s="954"/>
    </row>
    <row r="48" spans="1:23" ht="23.25" customHeight="1">
      <c r="A48" s="489" t="s">
        <v>158</v>
      </c>
      <c r="G48" s="954" t="s">
        <v>499</v>
      </c>
      <c r="H48" s="954"/>
      <c r="I48" s="954"/>
      <c r="J48" s="580"/>
      <c r="K48" s="954" t="s">
        <v>499</v>
      </c>
      <c r="L48" s="954"/>
      <c r="M48" s="954"/>
      <c r="O48" s="954" t="s">
        <v>499</v>
      </c>
      <c r="P48" s="954"/>
      <c r="Q48" s="954"/>
      <c r="R48" s="580"/>
      <c r="S48" s="954" t="s">
        <v>499</v>
      </c>
      <c r="T48" s="954"/>
      <c r="U48" s="954"/>
    </row>
    <row r="49" spans="1:23" ht="23.25" customHeight="1">
      <c r="A49" s="489" t="s">
        <v>373</v>
      </c>
      <c r="G49" s="954" t="s">
        <v>499</v>
      </c>
      <c r="H49" s="954"/>
      <c r="I49" s="954"/>
      <c r="J49" s="580"/>
      <c r="K49" s="954" t="s">
        <v>499</v>
      </c>
      <c r="L49" s="954"/>
      <c r="M49" s="954"/>
      <c r="O49" s="954" t="s">
        <v>499</v>
      </c>
      <c r="P49" s="954"/>
      <c r="Q49" s="954"/>
      <c r="R49" s="580"/>
      <c r="S49" s="954" t="s">
        <v>499</v>
      </c>
      <c r="T49" s="954"/>
      <c r="U49" s="954"/>
    </row>
    <row r="50" spans="1:23" ht="23.25" customHeight="1" thickBot="1">
      <c r="G50" s="960" t="s">
        <v>499</v>
      </c>
      <c r="H50" s="960"/>
      <c r="I50" s="960"/>
      <c r="J50" s="580"/>
      <c r="K50" s="960" t="s">
        <v>499</v>
      </c>
      <c r="L50" s="960"/>
      <c r="M50" s="960"/>
      <c r="O50" s="960" t="s">
        <v>499</v>
      </c>
      <c r="P50" s="960"/>
      <c r="Q50" s="960"/>
      <c r="R50" s="580"/>
      <c r="S50" s="960" t="s">
        <v>499</v>
      </c>
      <c r="T50" s="960"/>
      <c r="U50" s="960"/>
    </row>
    <row r="51" spans="1:23" ht="9.75" customHeight="1" thickTop="1">
      <c r="G51" s="596"/>
      <c r="H51" s="596"/>
      <c r="I51" s="596"/>
      <c r="J51" s="580"/>
      <c r="K51" s="596"/>
      <c r="L51" s="596"/>
      <c r="M51" s="596"/>
      <c r="O51" s="596"/>
      <c r="P51" s="596"/>
      <c r="Q51" s="596"/>
      <c r="R51" s="580"/>
      <c r="S51" s="596"/>
      <c r="T51" s="596"/>
      <c r="U51" s="596"/>
    </row>
    <row r="52" spans="1:23" ht="44.25" customHeight="1">
      <c r="A52" s="959" t="s">
        <v>721</v>
      </c>
      <c r="B52" s="959"/>
      <c r="C52" s="959"/>
      <c r="D52" s="959"/>
      <c r="E52" s="959"/>
      <c r="F52" s="959"/>
      <c r="G52" s="959"/>
      <c r="H52" s="959"/>
      <c r="I52" s="959"/>
      <c r="J52" s="959"/>
      <c r="K52" s="959"/>
      <c r="L52" s="959"/>
      <c r="M52" s="959"/>
      <c r="N52" s="959"/>
      <c r="O52" s="959"/>
      <c r="P52" s="959"/>
      <c r="Q52" s="959"/>
      <c r="R52" s="959"/>
      <c r="S52" s="959"/>
      <c r="T52" s="959"/>
      <c r="U52" s="959"/>
      <c r="V52" s="959"/>
      <c r="W52" s="959"/>
    </row>
    <row r="53" spans="1:23" s="58" customFormat="1" ht="23.25" customHeight="1">
      <c r="A53" s="959" t="s">
        <v>558</v>
      </c>
      <c r="B53" s="959"/>
      <c r="C53" s="959"/>
      <c r="D53" s="959"/>
      <c r="E53" s="959"/>
      <c r="F53" s="959"/>
      <c r="G53" s="959"/>
      <c r="H53" s="959"/>
      <c r="I53" s="959"/>
      <c r="J53" s="959"/>
      <c r="K53" s="959"/>
      <c r="L53" s="959"/>
      <c r="M53" s="959"/>
      <c r="N53" s="959"/>
      <c r="O53" s="959"/>
      <c r="P53" s="959"/>
      <c r="Q53" s="959"/>
      <c r="R53" s="959"/>
      <c r="S53" s="959"/>
      <c r="T53" s="959"/>
      <c r="U53" s="959"/>
      <c r="V53" s="959"/>
      <c r="W53" s="959"/>
    </row>
    <row r="54" spans="1:23" s="58" customFormat="1" ht="23.25" customHeight="1">
      <c r="A54" s="959" t="s">
        <v>559</v>
      </c>
      <c r="B54" s="959"/>
      <c r="C54" s="959"/>
      <c r="D54" s="959"/>
      <c r="E54" s="959"/>
      <c r="F54" s="959"/>
      <c r="G54" s="959"/>
      <c r="H54" s="959"/>
      <c r="I54" s="959"/>
      <c r="J54" s="959"/>
      <c r="K54" s="959"/>
      <c r="L54" s="959"/>
      <c r="M54" s="959"/>
      <c r="N54" s="959"/>
      <c r="O54" s="959"/>
      <c r="P54" s="959"/>
      <c r="Q54" s="959"/>
      <c r="R54" s="959"/>
      <c r="S54" s="959"/>
      <c r="T54" s="959"/>
      <c r="U54" s="959"/>
      <c r="V54" s="959"/>
      <c r="W54" s="959"/>
    </row>
    <row r="55" spans="1:23" s="32" customFormat="1" ht="18.75" customHeight="1">
      <c r="A55" s="499"/>
      <c r="B55" s="499"/>
      <c r="C55" s="499"/>
      <c r="D55" s="499"/>
      <c r="E55" s="499"/>
      <c r="F55" s="499"/>
      <c r="G55" s="499"/>
      <c r="H55" s="499"/>
      <c r="I55" s="499"/>
      <c r="J55" s="499"/>
      <c r="K55" s="499"/>
      <c r="L55" s="499"/>
      <c r="M55" s="499"/>
      <c r="N55" s="499"/>
      <c r="O55" s="499"/>
      <c r="P55" s="499"/>
      <c r="Q55" s="499"/>
      <c r="R55" s="112"/>
      <c r="S55" s="112"/>
      <c r="T55" s="112"/>
      <c r="U55" s="112"/>
      <c r="V55" s="112"/>
    </row>
    <row r="56" spans="1:23" s="32" customFormat="1" ht="18.75" customHeight="1">
      <c r="A56" s="499"/>
      <c r="B56" s="499"/>
      <c r="C56" s="499"/>
      <c r="D56" s="499"/>
      <c r="E56" s="499"/>
      <c r="F56" s="499"/>
      <c r="G56" s="499"/>
      <c r="H56" s="499"/>
      <c r="I56" s="499"/>
      <c r="J56" s="499"/>
      <c r="K56" s="499"/>
      <c r="L56" s="499"/>
      <c r="M56" s="499"/>
      <c r="N56" s="499"/>
      <c r="O56" s="499"/>
      <c r="P56" s="499"/>
      <c r="Q56" s="499"/>
      <c r="R56" s="112"/>
      <c r="S56" s="112"/>
      <c r="T56" s="112"/>
      <c r="U56" s="112"/>
      <c r="V56" s="112"/>
    </row>
    <row r="57" spans="1:23" s="32" customFormat="1" ht="18.75" customHeight="1">
      <c r="A57" s="499"/>
      <c r="B57" s="499"/>
      <c r="C57" s="499"/>
      <c r="D57" s="499"/>
      <c r="E57" s="499"/>
      <c r="F57" s="499"/>
      <c r="G57" s="499"/>
      <c r="H57" s="499"/>
      <c r="I57" s="499"/>
      <c r="J57" s="499"/>
      <c r="K57" s="499"/>
      <c r="L57" s="499"/>
      <c r="M57" s="499"/>
      <c r="N57" s="499"/>
      <c r="O57" s="499"/>
      <c r="P57" s="499"/>
      <c r="Q57" s="499"/>
      <c r="R57" s="112"/>
      <c r="S57" s="112"/>
      <c r="T57" s="112"/>
      <c r="U57" s="112"/>
      <c r="V57" s="112"/>
    </row>
    <row r="58" spans="1:23" s="32" customFormat="1" ht="18.75" customHeight="1">
      <c r="A58" s="499"/>
      <c r="B58" s="499"/>
      <c r="C58" s="499"/>
      <c r="D58" s="499"/>
      <c r="E58" s="499"/>
      <c r="F58" s="499"/>
      <c r="G58" s="499"/>
      <c r="H58" s="499"/>
      <c r="I58" s="499"/>
      <c r="J58" s="499"/>
      <c r="K58" s="499"/>
      <c r="L58" s="499"/>
      <c r="M58" s="499"/>
      <c r="N58" s="499"/>
      <c r="O58" s="499"/>
      <c r="P58" s="499"/>
      <c r="Q58" s="499"/>
      <c r="R58" s="112"/>
      <c r="S58" s="112"/>
      <c r="T58" s="112"/>
      <c r="U58" s="112"/>
      <c r="V58" s="112"/>
    </row>
  </sheetData>
  <mergeCells count="33">
    <mergeCell ref="A52:W52"/>
    <mergeCell ref="A53:W53"/>
    <mergeCell ref="A54:W54"/>
    <mergeCell ref="U30:W30"/>
    <mergeCell ref="G47:I47"/>
    <mergeCell ref="G45:M45"/>
    <mergeCell ref="K46:M46"/>
    <mergeCell ref="K47:M47"/>
    <mergeCell ref="O50:Q50"/>
    <mergeCell ref="S50:U50"/>
    <mergeCell ref="A1:U1"/>
    <mergeCell ref="A2:U2"/>
    <mergeCell ref="A3:U3"/>
    <mergeCell ref="A42:W42"/>
    <mergeCell ref="G48:I48"/>
    <mergeCell ref="O45:U45"/>
    <mergeCell ref="U5:W5"/>
    <mergeCell ref="A43:W43"/>
    <mergeCell ref="G46:I46"/>
    <mergeCell ref="G50:I50"/>
    <mergeCell ref="K50:M50"/>
    <mergeCell ref="K48:M48"/>
    <mergeCell ref="K49:M49"/>
    <mergeCell ref="S47:U47"/>
    <mergeCell ref="O46:Q46"/>
    <mergeCell ref="S46:U46"/>
    <mergeCell ref="O47:Q47"/>
    <mergeCell ref="S44:U44"/>
    <mergeCell ref="O48:Q48"/>
    <mergeCell ref="S48:U48"/>
    <mergeCell ref="O49:Q49"/>
    <mergeCell ref="G49:I49"/>
    <mergeCell ref="S49:U49"/>
  </mergeCells>
  <phoneticPr fontId="0" type="noConversion"/>
  <printOptions horizontalCentered="1"/>
  <pageMargins left="0.19685039370078741" right="0.51181102362204722" top="0.39370078740157483" bottom="0.19685039370078741" header="0.23622047244094491" footer="0.27559055118110237"/>
  <pageSetup paperSize="9" scale="80" firstPageNumber="17" orientation="landscape" useFirstPageNumber="1" r:id="rId1"/>
  <headerFooter alignWithMargins="0">
    <oddFooter>&amp;C&amp;"B Nazanin,Regular"&amp;12&amp;P</oddFooter>
  </headerFooter>
  <rowBreaks count="2" manualBreakCount="2">
    <brk id="29" max="22" man="1"/>
    <brk id="54" max="2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U48"/>
  <sheetViews>
    <sheetView rightToLeft="1" tabSelected="1" view="pageBreakPreview" topLeftCell="A31" zoomScaleNormal="100" zoomScaleSheetLayoutView="100" workbookViewId="0">
      <selection activeCell="B2" sqref="B2:I2"/>
    </sheetView>
  </sheetViews>
  <sheetFormatPr defaultRowHeight="18.75"/>
  <cols>
    <col min="1" max="1" width="1.42578125" style="27" customWidth="1"/>
    <col min="2" max="2" width="37.7109375" style="27" customWidth="1"/>
    <col min="3" max="3" width="0.85546875" style="27" hidden="1" customWidth="1"/>
    <col min="4" max="4" width="7" style="27" hidden="1" customWidth="1"/>
    <col min="5" max="5" width="2.42578125" style="27" customWidth="1"/>
    <col min="6" max="6" width="0.85546875" style="27" customWidth="1"/>
    <col min="7" max="7" width="14" style="196" customWidth="1"/>
    <col min="8" max="8" width="0.85546875" style="27" customWidth="1"/>
    <col min="9" max="9" width="14.28515625" style="27" customWidth="1"/>
    <col min="10" max="10" width="1.140625" style="27" customWidth="1"/>
    <col min="11" max="11" width="11.42578125" style="27" customWidth="1"/>
    <col min="12" max="12" width="1.140625" style="27" customWidth="1"/>
    <col min="13" max="13" width="13.42578125" style="196" customWidth="1"/>
    <col min="14" max="14" width="0.85546875" style="27" customWidth="1"/>
    <col min="15" max="15" width="13.42578125" style="196" customWidth="1"/>
    <col min="16" max="16" width="0.85546875" style="27" customWidth="1"/>
    <col min="17" max="18" width="11" style="196" customWidth="1"/>
    <col min="19" max="19" width="0.7109375" style="196" customWidth="1"/>
    <col min="20" max="20" width="14.7109375" style="196" customWidth="1"/>
    <col min="21" max="21" width="0.7109375" style="196" customWidth="1"/>
    <col min="22" max="22" width="11.85546875" style="27" customWidth="1"/>
    <col min="23" max="16384" width="9.140625" style="27"/>
  </cols>
  <sheetData>
    <row r="1" spans="2:21" s="32" customFormat="1" ht="21">
      <c r="B1" s="922" t="s">
        <v>688</v>
      </c>
      <c r="C1" s="922"/>
      <c r="D1" s="922"/>
      <c r="E1" s="922"/>
      <c r="F1" s="922"/>
      <c r="G1" s="922"/>
      <c r="H1" s="922"/>
      <c r="I1" s="922"/>
      <c r="J1" s="922"/>
      <c r="K1" s="922"/>
      <c r="L1" s="922"/>
      <c r="M1" s="922"/>
      <c r="N1" s="922"/>
      <c r="O1" s="922"/>
      <c r="P1" s="214"/>
      <c r="Q1" s="214"/>
      <c r="R1" s="214"/>
      <c r="S1" s="214"/>
      <c r="T1" s="214"/>
      <c r="U1" s="233"/>
    </row>
    <row r="2" spans="2:21" s="32" customFormat="1" ht="21">
      <c r="B2" s="922" t="s">
        <v>107</v>
      </c>
      <c r="C2" s="922"/>
      <c r="D2" s="922"/>
      <c r="E2" s="922"/>
      <c r="F2" s="922"/>
      <c r="G2" s="922"/>
      <c r="H2" s="922"/>
      <c r="I2" s="922"/>
      <c r="J2" s="922"/>
      <c r="K2" s="922"/>
      <c r="L2" s="922"/>
      <c r="M2" s="922"/>
      <c r="N2" s="922"/>
      <c r="O2" s="922"/>
      <c r="P2" s="214"/>
      <c r="Q2" s="214"/>
      <c r="R2" s="214"/>
      <c r="S2" s="214"/>
      <c r="T2" s="214"/>
      <c r="U2" s="233"/>
    </row>
    <row r="3" spans="2:21" s="32" customFormat="1" ht="21">
      <c r="B3" s="907" t="s">
        <v>630</v>
      </c>
      <c r="C3" s="907"/>
      <c r="D3" s="907"/>
      <c r="E3" s="907"/>
      <c r="F3" s="907"/>
      <c r="G3" s="907"/>
      <c r="H3" s="907"/>
      <c r="I3" s="907"/>
      <c r="J3" s="907"/>
      <c r="K3" s="907"/>
      <c r="L3" s="907"/>
      <c r="M3" s="907"/>
      <c r="N3" s="907"/>
      <c r="O3" s="907"/>
      <c r="P3" s="214"/>
      <c r="Q3" s="214"/>
      <c r="R3" s="214"/>
      <c r="S3" s="214"/>
      <c r="T3" s="214"/>
      <c r="U3" s="233"/>
    </row>
    <row r="4" spans="2:21" s="32" customFormat="1" ht="4.5" customHeight="1"/>
    <row r="5" spans="2:21" s="32" customFormat="1" ht="18.75" customHeight="1">
      <c r="B5" s="264" t="s">
        <v>723</v>
      </c>
      <c r="C5" s="240"/>
      <c r="D5" s="240"/>
      <c r="E5" s="240"/>
      <c r="F5" s="240"/>
      <c r="G5" s="240"/>
      <c r="H5" s="240"/>
      <c r="I5" s="240"/>
      <c r="J5" s="240"/>
      <c r="K5" s="240"/>
      <c r="L5" s="240"/>
      <c r="M5" s="240"/>
      <c r="N5" s="240"/>
      <c r="O5" s="240"/>
    </row>
    <row r="6" spans="2:21" s="32" customFormat="1" ht="18.75" customHeight="1">
      <c r="B6" s="27"/>
      <c r="C6" s="27"/>
      <c r="D6" s="27"/>
      <c r="E6" s="27"/>
      <c r="F6" s="27"/>
      <c r="G6" s="196"/>
      <c r="H6" s="27"/>
      <c r="I6" s="196"/>
      <c r="J6" s="27"/>
      <c r="K6" s="196"/>
      <c r="L6" s="27"/>
      <c r="M6" s="75"/>
      <c r="N6" s="75"/>
      <c r="O6" s="715" t="s">
        <v>90</v>
      </c>
    </row>
    <row r="7" spans="2:21" s="32" customFormat="1" ht="43.5" customHeight="1">
      <c r="B7" s="241"/>
      <c r="C7" s="241"/>
      <c r="D7" s="242" t="s">
        <v>6</v>
      </c>
      <c r="I7" s="244" t="s">
        <v>386</v>
      </c>
      <c r="J7" s="245"/>
      <c r="K7" s="247" t="s">
        <v>387</v>
      </c>
      <c r="L7" s="245"/>
      <c r="M7" s="247" t="s">
        <v>388</v>
      </c>
      <c r="N7" s="245"/>
      <c r="O7" s="247" t="s">
        <v>375</v>
      </c>
      <c r="P7" s="245"/>
      <c r="Q7" s="248" t="s">
        <v>53</v>
      </c>
      <c r="R7" s="75"/>
      <c r="S7" s="75"/>
      <c r="T7" s="75"/>
      <c r="U7" s="75"/>
    </row>
    <row r="8" spans="2:21" ht="21">
      <c r="B8" s="241" t="s">
        <v>389</v>
      </c>
      <c r="C8" s="241"/>
      <c r="D8" s="241"/>
      <c r="G8" s="27"/>
      <c r="I8" s="245"/>
      <c r="J8" s="245"/>
      <c r="K8" s="715"/>
      <c r="L8" s="245"/>
      <c r="M8" s="715"/>
      <c r="N8" s="245"/>
      <c r="O8" s="249"/>
      <c r="P8" s="245"/>
      <c r="Q8" s="249"/>
      <c r="R8" s="75"/>
      <c r="S8" s="75"/>
      <c r="T8" s="75"/>
      <c r="U8" s="75"/>
    </row>
    <row r="9" spans="2:21">
      <c r="B9" s="250" t="s">
        <v>668</v>
      </c>
      <c r="C9" s="250"/>
      <c r="D9" s="245"/>
      <c r="G9" s="27"/>
      <c r="I9" s="598" t="s">
        <v>499</v>
      </c>
      <c r="J9" s="597"/>
      <c r="K9" s="591" t="s">
        <v>499</v>
      </c>
      <c r="L9" s="597"/>
      <c r="M9" s="591" t="s">
        <v>499</v>
      </c>
      <c r="N9" s="597"/>
      <c r="O9" s="591" t="s">
        <v>499</v>
      </c>
      <c r="P9" s="597"/>
      <c r="Q9" s="591" t="s">
        <v>499</v>
      </c>
      <c r="R9" s="75"/>
      <c r="S9" s="75"/>
      <c r="T9" s="75"/>
      <c r="U9" s="75"/>
    </row>
    <row r="10" spans="2:21" ht="21">
      <c r="B10" s="250" t="s">
        <v>91</v>
      </c>
      <c r="C10" s="254"/>
      <c r="D10" s="254"/>
      <c r="G10" s="27"/>
      <c r="I10" s="615" t="s">
        <v>27</v>
      </c>
      <c r="J10" s="597"/>
      <c r="K10" s="615" t="s">
        <v>499</v>
      </c>
      <c r="L10" s="597"/>
      <c r="M10" s="599" t="s">
        <v>499</v>
      </c>
      <c r="N10" s="597"/>
      <c r="O10" s="599" t="s">
        <v>499</v>
      </c>
      <c r="P10" s="597"/>
      <c r="Q10" s="599" t="s">
        <v>499</v>
      </c>
    </row>
    <row r="11" spans="2:21" ht="21">
      <c r="B11" s="250" t="s">
        <v>236</v>
      </c>
      <c r="C11" s="254"/>
      <c r="D11" s="254"/>
      <c r="G11" s="27"/>
      <c r="I11" s="615" t="s">
        <v>27</v>
      </c>
      <c r="J11" s="597"/>
      <c r="K11" s="615" t="s">
        <v>27</v>
      </c>
      <c r="L11" s="597"/>
      <c r="M11" s="599" t="s">
        <v>500</v>
      </c>
      <c r="N11" s="597"/>
      <c r="O11" s="599" t="s">
        <v>27</v>
      </c>
      <c r="P11" s="597"/>
      <c r="Q11" s="599" t="s">
        <v>500</v>
      </c>
    </row>
    <row r="12" spans="2:21" ht="21">
      <c r="B12" s="250" t="s">
        <v>376</v>
      </c>
      <c r="C12" s="254"/>
      <c r="D12" s="254"/>
      <c r="G12" s="27"/>
      <c r="I12" s="615" t="s">
        <v>27</v>
      </c>
      <c r="J12" s="597"/>
      <c r="K12" s="615" t="s">
        <v>27</v>
      </c>
      <c r="L12" s="597"/>
      <c r="M12" s="615" t="s">
        <v>27</v>
      </c>
      <c r="N12" s="597"/>
      <c r="O12" s="599" t="s">
        <v>27</v>
      </c>
      <c r="P12" s="597"/>
      <c r="Q12" s="615" t="s">
        <v>27</v>
      </c>
    </row>
    <row r="13" spans="2:21" ht="27" customHeight="1">
      <c r="B13" s="250" t="s">
        <v>377</v>
      </c>
      <c r="C13" s="254"/>
      <c r="D13" s="254"/>
      <c r="G13" s="27"/>
      <c r="I13" s="615" t="s">
        <v>27</v>
      </c>
      <c r="J13" s="597"/>
      <c r="K13" s="615" t="s">
        <v>27</v>
      </c>
      <c r="L13" s="597"/>
      <c r="M13" s="615" t="s">
        <v>27</v>
      </c>
      <c r="N13" s="597"/>
      <c r="O13" s="599" t="s">
        <v>27</v>
      </c>
      <c r="P13" s="597"/>
      <c r="Q13" s="615" t="s">
        <v>27</v>
      </c>
    </row>
    <row r="14" spans="2:21" ht="21">
      <c r="B14" s="250" t="s">
        <v>379</v>
      </c>
      <c r="C14" s="254"/>
      <c r="D14" s="254"/>
      <c r="G14" s="27"/>
      <c r="I14" s="615" t="s">
        <v>27</v>
      </c>
      <c r="J14" s="597"/>
      <c r="K14" s="615" t="s">
        <v>27</v>
      </c>
      <c r="L14" s="597"/>
      <c r="M14" s="615" t="s">
        <v>27</v>
      </c>
      <c r="N14" s="597"/>
      <c r="O14" s="599" t="s">
        <v>27</v>
      </c>
      <c r="P14" s="597"/>
      <c r="Q14" s="615" t="s">
        <v>27</v>
      </c>
    </row>
    <row r="15" spans="2:21" s="92" customFormat="1" ht="21">
      <c r="B15" s="770" t="s">
        <v>666</v>
      </c>
      <c r="C15" s="613"/>
      <c r="D15" s="613"/>
      <c r="I15" s="616" t="s">
        <v>499</v>
      </c>
      <c r="J15" s="617">
        <f>SUM(J9:J10)</f>
        <v>0</v>
      </c>
      <c r="K15" s="616" t="s">
        <v>499</v>
      </c>
      <c r="L15" s="617">
        <f>SUM(L9:L10)</f>
        <v>0</v>
      </c>
      <c r="M15" s="616" t="s">
        <v>499</v>
      </c>
      <c r="N15" s="617">
        <f>SUM(N9:N10)</f>
        <v>0</v>
      </c>
      <c r="O15" s="616" t="s">
        <v>499</v>
      </c>
      <c r="P15" s="617">
        <f>SUM(P9:P10)</f>
        <v>0</v>
      </c>
      <c r="Q15" s="616" t="s">
        <v>499</v>
      </c>
      <c r="R15" s="614"/>
      <c r="S15" s="614"/>
      <c r="T15" s="614"/>
      <c r="U15" s="614"/>
    </row>
    <row r="16" spans="2:21" ht="21">
      <c r="B16" s="250" t="s">
        <v>91</v>
      </c>
      <c r="C16" s="254"/>
      <c r="D16" s="256"/>
      <c r="G16" s="27"/>
      <c r="I16" s="599" t="s">
        <v>27</v>
      </c>
      <c r="J16" s="599"/>
      <c r="K16" s="599" t="s">
        <v>499</v>
      </c>
      <c r="L16" s="599"/>
      <c r="M16" s="599">
        <v>0</v>
      </c>
      <c r="N16" s="599"/>
      <c r="O16" s="599">
        <v>0</v>
      </c>
      <c r="P16" s="599"/>
      <c r="Q16" s="615">
        <v>0</v>
      </c>
    </row>
    <row r="17" spans="2:21">
      <c r="B17" s="250" t="s">
        <v>236</v>
      </c>
      <c r="C17" s="254"/>
      <c r="D17" s="254"/>
      <c r="G17" s="27"/>
      <c r="I17" s="599" t="s">
        <v>27</v>
      </c>
      <c r="J17" s="599"/>
      <c r="K17" s="599" t="s">
        <v>27</v>
      </c>
      <c r="L17" s="599"/>
      <c r="M17" s="598" t="s">
        <v>500</v>
      </c>
      <c r="N17" s="599"/>
      <c r="O17" s="598" t="s">
        <v>27</v>
      </c>
      <c r="P17" s="599"/>
      <c r="Q17" s="598" t="s">
        <v>500</v>
      </c>
    </row>
    <row r="18" spans="2:21">
      <c r="B18" s="250" t="s">
        <v>376</v>
      </c>
      <c r="C18" s="254"/>
      <c r="D18" s="254"/>
      <c r="G18" s="27"/>
      <c r="I18" s="599" t="s">
        <v>27</v>
      </c>
      <c r="J18" s="599"/>
      <c r="K18" s="599" t="s">
        <v>27</v>
      </c>
      <c r="L18" s="599"/>
      <c r="M18" s="599" t="s">
        <v>27</v>
      </c>
      <c r="N18" s="599"/>
      <c r="O18" s="599" t="s">
        <v>27</v>
      </c>
      <c r="P18" s="599"/>
      <c r="Q18" s="599" t="s">
        <v>27</v>
      </c>
    </row>
    <row r="19" spans="2:21">
      <c r="B19" s="250" t="s">
        <v>377</v>
      </c>
      <c r="C19" s="254"/>
      <c r="D19" s="254"/>
      <c r="G19" s="27"/>
      <c r="I19" s="599" t="s">
        <v>27</v>
      </c>
      <c r="J19" s="599"/>
      <c r="K19" s="599" t="s">
        <v>27</v>
      </c>
      <c r="L19" s="599"/>
      <c r="M19" s="599" t="s">
        <v>27</v>
      </c>
      <c r="N19" s="599"/>
      <c r="O19" s="599" t="s">
        <v>27</v>
      </c>
      <c r="P19" s="599"/>
      <c r="Q19" s="599" t="s">
        <v>27</v>
      </c>
    </row>
    <row r="20" spans="2:21">
      <c r="B20" s="250" t="s">
        <v>379</v>
      </c>
      <c r="C20" s="254"/>
      <c r="D20" s="254"/>
      <c r="G20" s="27"/>
      <c r="I20" s="599" t="s">
        <v>27</v>
      </c>
      <c r="J20" s="597"/>
      <c r="K20" s="599" t="s">
        <v>27</v>
      </c>
      <c r="L20" s="597"/>
      <c r="M20" s="599" t="s">
        <v>27</v>
      </c>
      <c r="N20" s="597"/>
      <c r="O20" s="599" t="s">
        <v>27</v>
      </c>
      <c r="P20" s="597"/>
      <c r="Q20" s="599" t="s">
        <v>27</v>
      </c>
    </row>
    <row r="21" spans="2:21" s="92" customFormat="1" ht="21">
      <c r="B21" s="260" t="s">
        <v>667</v>
      </c>
      <c r="C21" s="214"/>
      <c r="D21" s="214"/>
      <c r="I21" s="618" t="s">
        <v>499</v>
      </c>
      <c r="J21" s="584"/>
      <c r="K21" s="618" t="s">
        <v>499</v>
      </c>
      <c r="L21" s="584"/>
      <c r="M21" s="618" t="s">
        <v>499</v>
      </c>
      <c r="N21" s="584"/>
      <c r="O21" s="618" t="s">
        <v>499</v>
      </c>
      <c r="P21" s="584"/>
      <c r="Q21" s="618" t="s">
        <v>499</v>
      </c>
      <c r="R21" s="614"/>
      <c r="S21" s="614"/>
      <c r="T21" s="614"/>
      <c r="U21" s="614"/>
    </row>
    <row r="22" spans="2:21">
      <c r="B22" s="250"/>
      <c r="C22" s="32"/>
      <c r="D22" s="32"/>
      <c r="G22" s="42"/>
      <c r="H22" s="32"/>
      <c r="I22" s="42"/>
      <c r="J22" s="32"/>
      <c r="K22" s="42"/>
      <c r="L22" s="32"/>
      <c r="M22" s="42"/>
      <c r="N22" s="32"/>
      <c r="O22" s="42"/>
      <c r="P22" s="32"/>
      <c r="Q22" s="42"/>
    </row>
    <row r="23" spans="2:21" ht="21">
      <c r="B23" s="260" t="s">
        <v>380</v>
      </c>
      <c r="C23" s="261"/>
      <c r="D23" s="261"/>
      <c r="G23" s="864"/>
      <c r="H23" s="252"/>
      <c r="I23" s="251"/>
      <c r="J23" s="252"/>
      <c r="K23" s="251"/>
      <c r="L23" s="252"/>
      <c r="M23" s="251"/>
      <c r="N23" s="252"/>
      <c r="O23" s="251"/>
      <c r="P23" s="252"/>
      <c r="Q23" s="253"/>
    </row>
    <row r="24" spans="2:21">
      <c r="B24" s="250" t="s">
        <v>668</v>
      </c>
      <c r="C24" s="250"/>
      <c r="D24" s="250"/>
      <c r="G24" s="599"/>
      <c r="H24" s="599"/>
      <c r="I24" s="598" t="s">
        <v>27</v>
      </c>
      <c r="J24" s="599"/>
      <c r="K24" s="598" t="s">
        <v>499</v>
      </c>
      <c r="L24" s="599"/>
      <c r="M24" s="598" t="s">
        <v>499</v>
      </c>
      <c r="N24" s="599"/>
      <c r="O24" s="599" t="s">
        <v>27</v>
      </c>
      <c r="P24" s="599"/>
      <c r="Q24" s="598" t="s">
        <v>499</v>
      </c>
    </row>
    <row r="25" spans="2:21">
      <c r="B25" s="250" t="s">
        <v>381</v>
      </c>
      <c r="C25" s="254"/>
      <c r="D25" s="254"/>
      <c r="G25" s="599"/>
      <c r="H25" s="599"/>
      <c r="I25" s="599" t="s">
        <v>27</v>
      </c>
      <c r="J25" s="599"/>
      <c r="K25" s="598" t="s">
        <v>499</v>
      </c>
      <c r="L25" s="599"/>
      <c r="M25" s="598" t="s">
        <v>499</v>
      </c>
      <c r="N25" s="599"/>
      <c r="O25" s="598" t="s">
        <v>27</v>
      </c>
      <c r="P25" s="599"/>
      <c r="Q25" s="598" t="s">
        <v>499</v>
      </c>
    </row>
    <row r="26" spans="2:21">
      <c r="B26" s="250" t="s">
        <v>382</v>
      </c>
      <c r="C26" s="254"/>
      <c r="D26" s="254"/>
      <c r="G26" s="599"/>
      <c r="H26" s="599"/>
      <c r="I26" s="599" t="s">
        <v>499</v>
      </c>
      <c r="J26" s="599"/>
      <c r="K26" s="598" t="s">
        <v>499</v>
      </c>
      <c r="L26" s="599"/>
      <c r="M26" s="598" t="s">
        <v>499</v>
      </c>
      <c r="N26" s="599"/>
      <c r="O26" s="598" t="s">
        <v>27</v>
      </c>
      <c r="P26" s="599"/>
      <c r="Q26" s="598" t="s">
        <v>499</v>
      </c>
    </row>
    <row r="27" spans="2:21">
      <c r="B27" s="250" t="s">
        <v>383</v>
      </c>
      <c r="C27" s="254"/>
      <c r="D27" s="254"/>
      <c r="G27" s="599"/>
      <c r="H27" s="599"/>
      <c r="I27" s="599" t="s">
        <v>27</v>
      </c>
      <c r="J27" s="599"/>
      <c r="K27" s="598" t="s">
        <v>27</v>
      </c>
      <c r="L27" s="599"/>
      <c r="M27" s="598" t="s">
        <v>27</v>
      </c>
      <c r="N27" s="599"/>
      <c r="O27" s="598" t="s">
        <v>27</v>
      </c>
      <c r="P27" s="599"/>
      <c r="Q27" s="598" t="s">
        <v>27</v>
      </c>
    </row>
    <row r="28" spans="2:21">
      <c r="B28" s="250" t="s">
        <v>236</v>
      </c>
      <c r="C28" s="254"/>
      <c r="D28" s="254"/>
      <c r="G28" s="599"/>
      <c r="H28" s="599"/>
      <c r="I28" s="599" t="s">
        <v>500</v>
      </c>
      <c r="J28" s="599"/>
      <c r="K28" s="599" t="s">
        <v>500</v>
      </c>
      <c r="L28" s="599"/>
      <c r="M28" s="599" t="s">
        <v>500</v>
      </c>
      <c r="N28" s="599"/>
      <c r="O28" s="598" t="s">
        <v>27</v>
      </c>
      <c r="P28" s="599"/>
      <c r="Q28" s="598" t="s">
        <v>500</v>
      </c>
    </row>
    <row r="29" spans="2:21">
      <c r="B29" s="250" t="s">
        <v>378</v>
      </c>
      <c r="C29" s="254"/>
      <c r="D29" s="254"/>
      <c r="G29" s="599"/>
      <c r="H29" s="599"/>
      <c r="I29" s="599" t="s">
        <v>27</v>
      </c>
      <c r="J29" s="599"/>
      <c r="K29" s="598" t="s">
        <v>27</v>
      </c>
      <c r="L29" s="599"/>
      <c r="M29" s="598" t="s">
        <v>27</v>
      </c>
      <c r="N29" s="599"/>
      <c r="O29" s="598" t="s">
        <v>27</v>
      </c>
      <c r="P29" s="599"/>
      <c r="Q29" s="598" t="s">
        <v>27</v>
      </c>
    </row>
    <row r="30" spans="2:21">
      <c r="B30" s="250" t="s">
        <v>379</v>
      </c>
      <c r="C30" s="254"/>
      <c r="D30" s="254"/>
      <c r="G30" s="599"/>
      <c r="H30" s="599"/>
      <c r="I30" s="599" t="s">
        <v>27</v>
      </c>
      <c r="J30" s="599"/>
      <c r="K30" s="598" t="s">
        <v>27</v>
      </c>
      <c r="L30" s="599"/>
      <c r="M30" s="598" t="s">
        <v>27</v>
      </c>
      <c r="N30" s="599"/>
      <c r="O30" s="598" t="s">
        <v>27</v>
      </c>
      <c r="P30" s="599"/>
      <c r="Q30" s="598" t="s">
        <v>27</v>
      </c>
    </row>
    <row r="31" spans="2:21" ht="21">
      <c r="B31" s="260" t="s">
        <v>666</v>
      </c>
      <c r="C31" s="260"/>
      <c r="D31" s="260"/>
      <c r="G31" s="598"/>
      <c r="H31" s="599"/>
      <c r="I31" s="605" t="s">
        <v>499</v>
      </c>
      <c r="J31" s="599"/>
      <c r="K31" s="605" t="s">
        <v>499</v>
      </c>
      <c r="L31" s="599"/>
      <c r="M31" s="605" t="s">
        <v>499</v>
      </c>
      <c r="N31" s="599"/>
      <c r="O31" s="605" t="s">
        <v>27</v>
      </c>
      <c r="P31" s="599"/>
      <c r="Q31" s="605" t="s">
        <v>499</v>
      </c>
    </row>
    <row r="32" spans="2:21">
      <c r="B32" s="250" t="s">
        <v>384</v>
      </c>
      <c r="C32" s="254"/>
      <c r="D32" s="254"/>
      <c r="G32" s="599"/>
      <c r="H32" s="599"/>
      <c r="I32" s="598" t="s">
        <v>27</v>
      </c>
      <c r="J32" s="598"/>
      <c r="K32" s="598" t="s">
        <v>499</v>
      </c>
      <c r="L32" s="599"/>
      <c r="M32" s="598" t="s">
        <v>499</v>
      </c>
      <c r="N32" s="599"/>
      <c r="O32" s="598" t="s">
        <v>27</v>
      </c>
      <c r="P32" s="599"/>
      <c r="Q32" s="598" t="s">
        <v>499</v>
      </c>
    </row>
    <row r="33" spans="2:21">
      <c r="B33" s="250" t="s">
        <v>382</v>
      </c>
      <c r="C33" s="254"/>
      <c r="D33" s="254"/>
      <c r="G33" s="599"/>
      <c r="H33" s="599"/>
      <c r="I33" s="598" t="s">
        <v>499</v>
      </c>
      <c r="J33" s="598"/>
      <c r="K33" s="598" t="s">
        <v>499</v>
      </c>
      <c r="L33" s="599"/>
      <c r="M33" s="598" t="s">
        <v>499</v>
      </c>
      <c r="N33" s="599"/>
      <c r="O33" s="598" t="s">
        <v>27</v>
      </c>
      <c r="P33" s="599"/>
      <c r="Q33" s="598" t="s">
        <v>499</v>
      </c>
    </row>
    <row r="34" spans="2:21">
      <c r="B34" s="250" t="s">
        <v>383</v>
      </c>
      <c r="C34" s="254"/>
      <c r="D34" s="254"/>
      <c r="G34" s="599"/>
      <c r="H34" s="599"/>
      <c r="I34" s="599" t="s">
        <v>27</v>
      </c>
      <c r="J34" s="599"/>
      <c r="K34" s="598" t="s">
        <v>27</v>
      </c>
      <c r="L34" s="599"/>
      <c r="M34" s="598" t="s">
        <v>27</v>
      </c>
      <c r="N34" s="599"/>
      <c r="O34" s="598" t="s">
        <v>27</v>
      </c>
      <c r="P34" s="599"/>
      <c r="Q34" s="598" t="s">
        <v>27</v>
      </c>
    </row>
    <row r="35" spans="2:21">
      <c r="B35" s="250" t="s">
        <v>236</v>
      </c>
      <c r="C35" s="254"/>
      <c r="D35" s="254"/>
      <c r="G35" s="599"/>
      <c r="H35" s="599"/>
      <c r="I35" s="599" t="s">
        <v>500</v>
      </c>
      <c r="J35" s="599"/>
      <c r="K35" s="599" t="s">
        <v>500</v>
      </c>
      <c r="L35" s="599"/>
      <c r="M35" s="599" t="s">
        <v>500</v>
      </c>
      <c r="N35" s="599"/>
      <c r="O35" s="598" t="s">
        <v>27</v>
      </c>
      <c r="P35" s="599"/>
      <c r="Q35" s="598" t="s">
        <v>500</v>
      </c>
    </row>
    <row r="36" spans="2:21">
      <c r="B36" s="250" t="s">
        <v>378</v>
      </c>
      <c r="C36" s="254"/>
      <c r="D36" s="254"/>
      <c r="G36" s="599"/>
      <c r="H36" s="599"/>
      <c r="I36" s="599" t="s">
        <v>27</v>
      </c>
      <c r="J36" s="599"/>
      <c r="K36" s="598" t="s">
        <v>27</v>
      </c>
      <c r="L36" s="599"/>
      <c r="M36" s="598" t="s">
        <v>27</v>
      </c>
      <c r="N36" s="599"/>
      <c r="O36" s="598" t="s">
        <v>27</v>
      </c>
      <c r="P36" s="599"/>
      <c r="Q36" s="598" t="s">
        <v>27</v>
      </c>
    </row>
    <row r="37" spans="2:21">
      <c r="B37" s="250" t="s">
        <v>379</v>
      </c>
      <c r="C37" s="254"/>
      <c r="D37" s="254"/>
      <c r="G37" s="599"/>
      <c r="H37" s="599"/>
      <c r="I37" s="599" t="s">
        <v>27</v>
      </c>
      <c r="J37" s="599"/>
      <c r="K37" s="598" t="s">
        <v>27</v>
      </c>
      <c r="L37" s="599"/>
      <c r="M37" s="598" t="s">
        <v>27</v>
      </c>
      <c r="N37" s="599"/>
      <c r="O37" s="598" t="s">
        <v>27</v>
      </c>
      <c r="P37" s="599"/>
      <c r="Q37" s="598" t="s">
        <v>27</v>
      </c>
    </row>
    <row r="38" spans="2:21" ht="21">
      <c r="B38" s="260" t="s">
        <v>829</v>
      </c>
      <c r="C38" s="263"/>
      <c r="D38" s="263"/>
      <c r="G38" s="598"/>
      <c r="H38" s="599"/>
      <c r="I38" s="605" t="s">
        <v>499</v>
      </c>
      <c r="J38" s="599"/>
      <c r="K38" s="605" t="s">
        <v>499</v>
      </c>
      <c r="L38" s="599"/>
      <c r="M38" s="605" t="s">
        <v>499</v>
      </c>
      <c r="N38" s="599"/>
      <c r="O38" s="605" t="s">
        <v>27</v>
      </c>
      <c r="P38" s="599"/>
      <c r="Q38" s="605" t="s">
        <v>499</v>
      </c>
    </row>
    <row r="39" spans="2:21" s="92" customFormat="1" ht="21.75" thickBot="1">
      <c r="B39" s="263" t="s">
        <v>669</v>
      </c>
      <c r="C39" s="263"/>
      <c r="D39" s="263"/>
      <c r="G39" s="608"/>
      <c r="H39" s="615"/>
      <c r="I39" s="606" t="s">
        <v>499</v>
      </c>
      <c r="J39" s="615"/>
      <c r="K39" s="606" t="s">
        <v>499</v>
      </c>
      <c r="L39" s="615"/>
      <c r="M39" s="606" t="s">
        <v>499</v>
      </c>
      <c r="N39" s="615"/>
      <c r="O39" s="606" t="s">
        <v>499</v>
      </c>
      <c r="P39" s="615"/>
      <c r="Q39" s="606" t="s">
        <v>499</v>
      </c>
      <c r="R39" s="614"/>
      <c r="S39" s="614"/>
      <c r="T39" s="614"/>
      <c r="U39" s="614"/>
    </row>
    <row r="40" spans="2:21" s="92" customFormat="1" ht="22.5" thickTop="1" thickBot="1">
      <c r="B40" s="263" t="s">
        <v>670</v>
      </c>
      <c r="C40" s="214"/>
      <c r="D40" s="214"/>
      <c r="G40" s="620"/>
      <c r="H40" s="620"/>
      <c r="I40" s="619" t="s">
        <v>499</v>
      </c>
      <c r="J40" s="620"/>
      <c r="K40" s="619" t="s">
        <v>499</v>
      </c>
      <c r="L40" s="620"/>
      <c r="M40" s="619" t="s">
        <v>499</v>
      </c>
      <c r="N40" s="620"/>
      <c r="O40" s="619" t="s">
        <v>499</v>
      </c>
      <c r="P40" s="620"/>
      <c r="Q40" s="619" t="s">
        <v>499</v>
      </c>
      <c r="R40" s="614"/>
      <c r="S40" s="614"/>
      <c r="T40" s="614"/>
      <c r="U40" s="614"/>
    </row>
    <row r="41" spans="2:21" ht="19.5" thickTop="1">
      <c r="G41" s="498"/>
      <c r="M41" s="27"/>
      <c r="O41" s="27"/>
      <c r="Q41" s="27"/>
    </row>
    <row r="42" spans="2:21" s="32" customFormat="1" ht="21" customHeight="1">
      <c r="B42" s="264" t="s">
        <v>724</v>
      </c>
      <c r="C42" s="240"/>
      <c r="D42" s="240"/>
      <c r="E42" s="240"/>
      <c r="F42" s="240"/>
      <c r="J42" s="240"/>
      <c r="K42" s="240"/>
      <c r="L42" s="240"/>
      <c r="M42" s="240"/>
      <c r="N42" s="240"/>
      <c r="O42" s="240"/>
    </row>
    <row r="43" spans="2:21" ht="20.25" customHeight="1">
      <c r="G43" s="953" t="s">
        <v>90</v>
      </c>
      <c r="H43" s="953"/>
      <c r="I43" s="953"/>
    </row>
    <row r="44" spans="2:21">
      <c r="G44" s="771">
        <v>1402</v>
      </c>
      <c r="H44" s="489"/>
      <c r="I44" s="716">
        <v>1401</v>
      </c>
    </row>
    <row r="45" spans="2:21" ht="19.5" thickBot="1">
      <c r="B45" s="27" t="s">
        <v>560</v>
      </c>
      <c r="G45" s="772" t="s">
        <v>499</v>
      </c>
      <c r="H45" s="604"/>
      <c r="I45" s="773" t="s">
        <v>499</v>
      </c>
    </row>
    <row r="46" spans="2:21" ht="11.25" customHeight="1" thickTop="1">
      <c r="G46" s="596"/>
      <c r="H46" s="583"/>
      <c r="I46" s="604"/>
    </row>
    <row r="47" spans="2:21">
      <c r="B47" s="27" t="s">
        <v>671</v>
      </c>
    </row>
    <row r="48" spans="2:21" ht="12" customHeight="1"/>
  </sheetData>
  <mergeCells count="4">
    <mergeCell ref="G43:I43"/>
    <mergeCell ref="B1:O1"/>
    <mergeCell ref="B2:O2"/>
    <mergeCell ref="B3:O3"/>
  </mergeCells>
  <printOptions horizontalCentered="1"/>
  <pageMargins left="0.19685039370078741" right="0.51181102362204722" top="0.39370078740157483" bottom="0.19685039370078741" header="0.23622047244094491" footer="0.27559055118110237"/>
  <pageSetup paperSize="9" scale="76" firstPageNumber="19" orientation="portrait" useFirstPageNumber="1" r:id="rId1"/>
  <headerFooter alignWithMargins="0">
    <oddFooter>&amp;C&amp;"B Nazanin,Regular"&amp;12&amp;P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95"/>
  <sheetViews>
    <sheetView rightToLeft="1" tabSelected="1" view="pageBreakPreview" topLeftCell="A16" zoomScaleNormal="100" zoomScaleSheetLayoutView="100" workbookViewId="0">
      <selection activeCell="B2" sqref="B2:I2"/>
    </sheetView>
  </sheetViews>
  <sheetFormatPr defaultRowHeight="18.75"/>
  <cols>
    <col min="1" max="1" width="4.140625" style="32" customWidth="1"/>
    <col min="2" max="2" width="11.5703125" style="32" customWidth="1"/>
    <col min="3" max="3" width="21.28515625" style="32" customWidth="1"/>
    <col min="4" max="4" width="6.42578125" style="32" customWidth="1"/>
    <col min="5" max="5" width="12.28515625" style="32" customWidth="1"/>
    <col min="6" max="6" width="0.85546875" style="32" customWidth="1"/>
    <col min="7" max="7" width="12.7109375" style="32" customWidth="1"/>
    <col min="8" max="8" width="0.85546875" style="32" customWidth="1"/>
    <col min="9" max="9" width="14.140625" style="32" customWidth="1"/>
    <col min="10" max="10" width="0.85546875" style="32" customWidth="1"/>
    <col min="11" max="11" width="14.28515625" style="32" customWidth="1"/>
    <col min="12" max="12" width="0.85546875" style="32" customWidth="1"/>
    <col min="13" max="13" width="13.42578125" style="33" customWidth="1"/>
    <col min="14" max="14" width="0.85546875" style="32" customWidth="1"/>
    <col min="15" max="15" width="12.85546875" style="33" customWidth="1"/>
    <col min="16" max="16" width="0.5703125" style="75" customWidth="1"/>
    <col min="17" max="17" width="0.7109375" style="75" customWidth="1"/>
    <col min="18" max="18" width="14.85546875" style="75" customWidth="1"/>
    <col min="19" max="16384" width="9.140625" style="32"/>
  </cols>
  <sheetData>
    <row r="1" spans="1:18" ht="3.75" customHeight="1">
      <c r="M1" s="32"/>
      <c r="O1" s="32"/>
    </row>
    <row r="2" spans="1:18" ht="21.75" customHeight="1">
      <c r="A2" s="472"/>
      <c r="B2" s="922" t="s">
        <v>689</v>
      </c>
      <c r="C2" s="922"/>
      <c r="D2" s="922"/>
      <c r="E2" s="922"/>
      <c r="F2" s="922"/>
      <c r="G2" s="922"/>
      <c r="H2" s="922"/>
      <c r="I2" s="922"/>
      <c r="J2" s="922"/>
      <c r="K2" s="922"/>
      <c r="L2" s="922"/>
      <c r="M2" s="922"/>
      <c r="N2" s="922"/>
      <c r="O2" s="922"/>
    </row>
    <row r="3" spans="1:18" ht="21.75" customHeight="1">
      <c r="A3" s="472"/>
      <c r="B3" s="907" t="s">
        <v>106</v>
      </c>
      <c r="C3" s="907"/>
      <c r="D3" s="907"/>
      <c r="E3" s="907"/>
      <c r="F3" s="907"/>
      <c r="G3" s="907"/>
      <c r="H3" s="907"/>
      <c r="I3" s="907"/>
      <c r="J3" s="907"/>
      <c r="K3" s="907"/>
      <c r="L3" s="907"/>
      <c r="M3" s="907"/>
      <c r="N3" s="907"/>
      <c r="O3" s="907"/>
    </row>
    <row r="4" spans="1:18" ht="21.75" customHeight="1">
      <c r="A4" s="472"/>
      <c r="B4" s="907" t="s">
        <v>630</v>
      </c>
      <c r="C4" s="907"/>
      <c r="D4" s="907"/>
      <c r="E4" s="907"/>
      <c r="F4" s="907"/>
      <c r="G4" s="907"/>
      <c r="H4" s="907"/>
      <c r="I4" s="907"/>
      <c r="J4" s="907"/>
      <c r="K4" s="907"/>
      <c r="L4" s="907"/>
      <c r="M4" s="907"/>
      <c r="N4" s="907"/>
      <c r="O4" s="907"/>
    </row>
    <row r="5" spans="1:18" ht="16.5" customHeight="1">
      <c r="A5" s="87"/>
      <c r="B5" s="87"/>
      <c r="C5" s="87"/>
      <c r="D5" s="87"/>
      <c r="E5" s="87"/>
      <c r="F5" s="87"/>
      <c r="G5" s="87"/>
      <c r="H5" s="87"/>
      <c r="I5" s="87"/>
      <c r="J5" s="87"/>
      <c r="K5" s="87"/>
      <c r="L5" s="87"/>
      <c r="M5" s="87"/>
      <c r="N5" s="87"/>
      <c r="O5" s="87"/>
    </row>
    <row r="6" spans="1:18" ht="16.5" customHeight="1">
      <c r="A6" s="87"/>
      <c r="B6" s="87"/>
      <c r="C6" s="87"/>
      <c r="D6" s="87"/>
      <c r="E6" s="87"/>
      <c r="F6" s="87"/>
      <c r="G6" s="87"/>
      <c r="H6" s="87"/>
      <c r="I6" s="87"/>
      <c r="J6" s="87"/>
      <c r="K6" s="87"/>
      <c r="L6" s="87"/>
      <c r="M6" s="87"/>
      <c r="N6" s="87"/>
      <c r="O6" s="87"/>
    </row>
    <row r="7" spans="1:18" ht="21">
      <c r="A7" s="194" t="s">
        <v>733</v>
      </c>
      <c r="B7" s="45" t="s">
        <v>234</v>
      </c>
      <c r="C7" s="45"/>
      <c r="D7" s="45"/>
      <c r="E7" s="45"/>
      <c r="F7" s="45"/>
      <c r="G7" s="45"/>
      <c r="M7" s="32"/>
      <c r="O7" s="32"/>
      <c r="P7" s="122"/>
      <c r="Q7" s="122"/>
      <c r="R7" s="122"/>
    </row>
    <row r="8" spans="1:18" ht="21">
      <c r="A8" s="194"/>
      <c r="B8" s="963"/>
      <c r="C8" s="963"/>
      <c r="D8" s="963"/>
      <c r="E8" s="963"/>
      <c r="F8" s="45"/>
      <c r="G8" s="45"/>
      <c r="N8" s="33"/>
      <c r="P8" s="122"/>
      <c r="Q8" s="122"/>
      <c r="R8" s="122"/>
    </row>
    <row r="9" spans="1:18" ht="17.25" customHeight="1">
      <c r="A9" s="194"/>
      <c r="B9" s="45"/>
      <c r="C9" s="45"/>
      <c r="D9" s="45"/>
      <c r="E9" s="45"/>
      <c r="F9" s="45"/>
      <c r="G9" s="45"/>
      <c r="M9" s="910" t="s">
        <v>90</v>
      </c>
      <c r="N9" s="910"/>
      <c r="O9" s="910"/>
      <c r="P9" s="122"/>
      <c r="Q9" s="122"/>
      <c r="R9" s="122"/>
    </row>
    <row r="10" spans="1:18" ht="20.25" customHeight="1">
      <c r="A10" s="49"/>
      <c r="B10" s="49"/>
      <c r="C10" s="48"/>
      <c r="D10" s="49"/>
      <c r="E10" s="964">
        <v>1402</v>
      </c>
      <c r="F10" s="964"/>
      <c r="G10" s="964"/>
      <c r="H10" s="964"/>
      <c r="I10" s="964"/>
      <c r="J10" s="964"/>
      <c r="K10" s="964"/>
      <c r="L10" s="964"/>
      <c r="M10" s="964"/>
      <c r="O10" s="90">
        <v>1401</v>
      </c>
      <c r="P10" s="122"/>
      <c r="Q10" s="122"/>
      <c r="R10" s="122"/>
    </row>
    <row r="11" spans="1:18" s="33" customFormat="1" ht="18" customHeight="1">
      <c r="A11" s="36"/>
      <c r="C11" s="48"/>
      <c r="D11" s="36"/>
      <c r="E11" s="101" t="s">
        <v>87</v>
      </c>
      <c r="F11" s="111"/>
      <c r="G11" s="101" t="s">
        <v>88</v>
      </c>
      <c r="H11" s="104"/>
      <c r="I11" s="101" t="s">
        <v>53</v>
      </c>
      <c r="J11" s="104"/>
      <c r="K11" s="494" t="s">
        <v>382</v>
      </c>
      <c r="L11" s="104"/>
      <c r="M11" s="101" t="s">
        <v>89</v>
      </c>
      <c r="N11" s="91"/>
      <c r="O11" s="93" t="s">
        <v>89</v>
      </c>
      <c r="P11" s="122"/>
      <c r="Q11" s="75"/>
      <c r="R11" s="75"/>
    </row>
    <row r="12" spans="1:18" s="33" customFormat="1" ht="17.25" customHeight="1">
      <c r="B12" s="500" t="s">
        <v>85</v>
      </c>
      <c r="C12" s="48"/>
      <c r="D12" s="36"/>
      <c r="E12" s="38"/>
      <c r="F12" s="36"/>
      <c r="G12" s="38"/>
      <c r="I12" s="38"/>
      <c r="K12" s="91"/>
      <c r="M12" s="38"/>
      <c r="N12" s="91"/>
      <c r="O12" s="38"/>
      <c r="P12" s="75"/>
      <c r="Q12" s="122"/>
      <c r="R12" s="122"/>
    </row>
    <row r="13" spans="1:18" s="33" customFormat="1" ht="17.25" customHeight="1">
      <c r="B13" s="28" t="s">
        <v>813</v>
      </c>
      <c r="C13" s="48"/>
      <c r="D13" s="36"/>
      <c r="E13" s="38"/>
      <c r="F13" s="36"/>
      <c r="G13" s="38"/>
      <c r="I13" s="38"/>
      <c r="K13" s="91"/>
      <c r="M13" s="38"/>
      <c r="N13" s="91"/>
      <c r="O13" s="38"/>
      <c r="P13" s="75"/>
      <c r="Q13" s="122"/>
      <c r="R13" s="122"/>
    </row>
    <row r="14" spans="1:18" s="33" customFormat="1" ht="18" customHeight="1">
      <c r="B14" s="31" t="s">
        <v>292</v>
      </c>
      <c r="C14" s="36"/>
      <c r="D14" s="36"/>
      <c r="E14" s="94" t="s">
        <v>499</v>
      </c>
      <c r="F14" s="158"/>
      <c r="G14" s="94" t="s">
        <v>499</v>
      </c>
      <c r="H14" s="123"/>
      <c r="I14" s="94" t="s">
        <v>499</v>
      </c>
      <c r="J14" s="123"/>
      <c r="K14" s="293" t="s">
        <v>500</v>
      </c>
      <c r="L14" s="123"/>
      <c r="M14" s="94" t="s">
        <v>499</v>
      </c>
      <c r="N14" s="293"/>
      <c r="O14" s="94" t="s">
        <v>499</v>
      </c>
      <c r="P14" s="75"/>
      <c r="Q14" s="122"/>
      <c r="R14" s="122"/>
    </row>
    <row r="15" spans="1:18" s="33" customFormat="1" ht="18" customHeight="1">
      <c r="B15" s="31" t="s">
        <v>390</v>
      </c>
      <c r="C15" s="36"/>
      <c r="D15" s="36"/>
      <c r="E15" s="94" t="s">
        <v>499</v>
      </c>
      <c r="F15" s="158"/>
      <c r="G15" s="94" t="s">
        <v>499</v>
      </c>
      <c r="H15" s="123"/>
      <c r="I15" s="94" t="s">
        <v>499</v>
      </c>
      <c r="J15" s="123"/>
      <c r="K15" s="293" t="s">
        <v>500</v>
      </c>
      <c r="L15" s="123"/>
      <c r="M15" s="94" t="s">
        <v>499</v>
      </c>
      <c r="N15" s="293"/>
      <c r="O15" s="94" t="s">
        <v>499</v>
      </c>
      <c r="P15" s="75"/>
      <c r="Q15" s="122"/>
      <c r="R15" s="122"/>
    </row>
    <row r="16" spans="1:18" s="33" customFormat="1" ht="18" customHeight="1">
      <c r="B16" s="31" t="s">
        <v>821</v>
      </c>
      <c r="C16" s="36"/>
      <c r="D16" s="36"/>
      <c r="E16" s="94" t="s">
        <v>499</v>
      </c>
      <c r="F16" s="158"/>
      <c r="G16" s="94" t="s">
        <v>499</v>
      </c>
      <c r="H16" s="123"/>
      <c r="I16" s="94" t="s">
        <v>499</v>
      </c>
      <c r="J16" s="123"/>
      <c r="K16" s="293" t="s">
        <v>500</v>
      </c>
      <c r="L16" s="123"/>
      <c r="M16" s="94" t="s">
        <v>499</v>
      </c>
      <c r="N16" s="123"/>
      <c r="O16" s="94" t="s">
        <v>499</v>
      </c>
      <c r="P16" s="75"/>
      <c r="Q16" s="122"/>
      <c r="R16" s="122"/>
    </row>
    <row r="17" spans="2:18" s="33" customFormat="1" ht="18" customHeight="1">
      <c r="B17" s="31" t="s">
        <v>672</v>
      </c>
      <c r="C17" s="36"/>
      <c r="D17" s="36"/>
      <c r="E17" s="94" t="s">
        <v>499</v>
      </c>
      <c r="F17" s="158"/>
      <c r="G17" s="94" t="s">
        <v>499</v>
      </c>
      <c r="H17" s="123"/>
      <c r="I17" s="94" t="s">
        <v>499</v>
      </c>
      <c r="J17" s="123"/>
      <c r="K17" s="293" t="s">
        <v>500</v>
      </c>
      <c r="L17" s="123"/>
      <c r="M17" s="94" t="s">
        <v>499</v>
      </c>
      <c r="N17" s="293"/>
      <c r="O17" s="94" t="s">
        <v>499</v>
      </c>
      <c r="P17" s="75"/>
      <c r="Q17" s="122"/>
      <c r="R17" s="122"/>
    </row>
    <row r="18" spans="2:18" s="33" customFormat="1" ht="18" customHeight="1">
      <c r="B18" s="31" t="s">
        <v>392</v>
      </c>
      <c r="C18" s="501"/>
      <c r="D18" s="36"/>
      <c r="E18" s="94" t="s">
        <v>499</v>
      </c>
      <c r="F18" s="158"/>
      <c r="G18" s="94" t="s">
        <v>499</v>
      </c>
      <c r="H18" s="123"/>
      <c r="I18" s="94" t="s">
        <v>499</v>
      </c>
      <c r="J18" s="123"/>
      <c r="K18" s="293" t="s">
        <v>500</v>
      </c>
      <c r="L18" s="123"/>
      <c r="M18" s="94" t="s">
        <v>499</v>
      </c>
      <c r="N18" s="293"/>
      <c r="O18" s="94" t="s">
        <v>499</v>
      </c>
      <c r="P18" s="75"/>
      <c r="Q18" s="122"/>
      <c r="R18" s="122"/>
    </row>
    <row r="19" spans="2:18" s="33" customFormat="1" ht="18" customHeight="1">
      <c r="B19" s="31"/>
      <c r="C19" s="36"/>
      <c r="D19" s="36"/>
      <c r="E19" s="626" t="s">
        <v>499</v>
      </c>
      <c r="F19" s="158"/>
      <c r="G19" s="626" t="s">
        <v>499</v>
      </c>
      <c r="H19" s="123"/>
      <c r="I19" s="626" t="s">
        <v>499</v>
      </c>
      <c r="J19" s="123"/>
      <c r="K19" s="626" t="s">
        <v>500</v>
      </c>
      <c r="L19" s="123"/>
      <c r="M19" s="626" t="s">
        <v>499</v>
      </c>
      <c r="N19" s="293"/>
      <c r="O19" s="626" t="s">
        <v>499</v>
      </c>
      <c r="P19" s="75"/>
      <c r="Q19" s="122"/>
      <c r="R19" s="122"/>
    </row>
    <row r="20" spans="2:18" s="33" customFormat="1" ht="18" customHeight="1">
      <c r="B20" s="28" t="s">
        <v>86</v>
      </c>
      <c r="C20" s="36"/>
      <c r="D20" s="36"/>
      <c r="E20" s="158"/>
      <c r="F20" s="158"/>
      <c r="G20" s="486"/>
      <c r="H20" s="123"/>
      <c r="I20" s="123"/>
      <c r="J20" s="123"/>
      <c r="K20" s="123"/>
      <c r="L20" s="123"/>
      <c r="M20" s="123"/>
      <c r="N20" s="123"/>
      <c r="O20" s="123"/>
      <c r="P20" s="75"/>
      <c r="Q20" s="75"/>
      <c r="R20" s="75"/>
    </row>
    <row r="21" spans="2:18" s="33" customFormat="1" ht="18" customHeight="1">
      <c r="B21" s="31" t="s">
        <v>292</v>
      </c>
      <c r="C21" s="36"/>
      <c r="D21" s="36"/>
      <c r="E21" s="94" t="s">
        <v>499</v>
      </c>
      <c r="F21" s="158"/>
      <c r="G21" s="94" t="s">
        <v>499</v>
      </c>
      <c r="H21" s="123"/>
      <c r="I21" s="94" t="s">
        <v>499</v>
      </c>
      <c r="J21" s="123"/>
      <c r="K21" s="293" t="s">
        <v>500</v>
      </c>
      <c r="L21" s="123"/>
      <c r="M21" s="94" t="s">
        <v>499</v>
      </c>
      <c r="N21" s="123"/>
      <c r="O21" s="94" t="s">
        <v>499</v>
      </c>
      <c r="P21" s="75"/>
      <c r="Q21" s="75"/>
      <c r="R21" s="75"/>
    </row>
    <row r="22" spans="2:18" s="33" customFormat="1" ht="18" customHeight="1">
      <c r="B22" s="31" t="s">
        <v>390</v>
      </c>
      <c r="C22" s="36"/>
      <c r="D22" s="36"/>
      <c r="E22" s="94" t="s">
        <v>499</v>
      </c>
      <c r="F22" s="158"/>
      <c r="G22" s="94" t="s">
        <v>499</v>
      </c>
      <c r="H22" s="123"/>
      <c r="I22" s="94" t="s">
        <v>499</v>
      </c>
      <c r="J22" s="123"/>
      <c r="K22" s="293" t="s">
        <v>500</v>
      </c>
      <c r="L22" s="123"/>
      <c r="M22" s="94" t="s">
        <v>499</v>
      </c>
      <c r="N22" s="123"/>
      <c r="O22" s="94" t="s">
        <v>499</v>
      </c>
      <c r="P22" s="75"/>
      <c r="Q22" s="75"/>
      <c r="R22" s="75"/>
    </row>
    <row r="23" spans="2:18" s="33" customFormat="1" ht="18" customHeight="1">
      <c r="B23" s="31" t="s">
        <v>821</v>
      </c>
      <c r="C23" s="36"/>
      <c r="D23" s="36"/>
      <c r="E23" s="94" t="s">
        <v>499</v>
      </c>
      <c r="F23" s="158"/>
      <c r="G23" s="94" t="s">
        <v>499</v>
      </c>
      <c r="H23" s="123"/>
      <c r="I23" s="94" t="s">
        <v>499</v>
      </c>
      <c r="J23" s="123"/>
      <c r="K23" s="293" t="s">
        <v>500</v>
      </c>
      <c r="L23" s="123"/>
      <c r="M23" s="94" t="s">
        <v>499</v>
      </c>
      <c r="N23" s="123"/>
      <c r="O23" s="94" t="s">
        <v>499</v>
      </c>
      <c r="P23" s="75"/>
      <c r="Q23" s="75"/>
      <c r="R23" s="75"/>
    </row>
    <row r="24" spans="2:18" ht="18" customHeight="1">
      <c r="B24" s="31" t="s">
        <v>673</v>
      </c>
      <c r="C24" s="94"/>
      <c r="D24" s="31"/>
      <c r="E24" s="94" t="s">
        <v>499</v>
      </c>
      <c r="F24" s="627"/>
      <c r="G24" s="94" t="s">
        <v>499</v>
      </c>
      <c r="H24" s="502"/>
      <c r="I24" s="94" t="s">
        <v>499</v>
      </c>
      <c r="J24" s="502"/>
      <c r="K24" s="293" t="s">
        <v>500</v>
      </c>
      <c r="L24" s="502"/>
      <c r="M24" s="94" t="s">
        <v>499</v>
      </c>
      <c r="N24" s="502"/>
      <c r="O24" s="94" t="s">
        <v>499</v>
      </c>
    </row>
    <row r="25" spans="2:18" ht="18" customHeight="1">
      <c r="B25" s="31" t="s">
        <v>811</v>
      </c>
      <c r="C25" s="94"/>
      <c r="D25" s="31"/>
      <c r="E25" s="94" t="s">
        <v>499</v>
      </c>
      <c r="F25" s="627"/>
      <c r="G25" s="94" t="s">
        <v>499</v>
      </c>
      <c r="H25" s="502"/>
      <c r="I25" s="94" t="s">
        <v>499</v>
      </c>
      <c r="J25" s="502"/>
      <c r="K25" s="293" t="s">
        <v>500</v>
      </c>
      <c r="L25" s="502"/>
      <c r="M25" s="94" t="s">
        <v>499</v>
      </c>
      <c r="N25" s="502"/>
      <c r="O25" s="94" t="s">
        <v>499</v>
      </c>
    </row>
    <row r="26" spans="2:18" ht="18" customHeight="1">
      <c r="B26" s="31" t="s">
        <v>730</v>
      </c>
      <c r="C26" s="94"/>
      <c r="D26" s="31"/>
      <c r="E26" s="94" t="s">
        <v>499</v>
      </c>
      <c r="F26" s="627"/>
      <c r="G26" s="94" t="s">
        <v>499</v>
      </c>
      <c r="H26" s="502"/>
      <c r="I26" s="94" t="s">
        <v>499</v>
      </c>
      <c r="J26" s="502"/>
      <c r="K26" s="293" t="s">
        <v>500</v>
      </c>
      <c r="L26" s="502"/>
      <c r="M26" s="94" t="s">
        <v>499</v>
      </c>
      <c r="N26" s="502"/>
      <c r="O26" s="94" t="s">
        <v>499</v>
      </c>
    </row>
    <row r="27" spans="2:18" ht="18" customHeight="1">
      <c r="B27" s="31" t="s">
        <v>392</v>
      </c>
      <c r="C27" s="94"/>
      <c r="D27" s="31"/>
      <c r="E27" s="94" t="s">
        <v>499</v>
      </c>
      <c r="F27" s="627"/>
      <c r="G27" s="94" t="s">
        <v>499</v>
      </c>
      <c r="H27" s="502"/>
      <c r="I27" s="94" t="s">
        <v>499</v>
      </c>
      <c r="J27" s="502"/>
      <c r="K27" s="293" t="s">
        <v>500</v>
      </c>
      <c r="L27" s="502"/>
      <c r="M27" s="94" t="s">
        <v>499</v>
      </c>
      <c r="N27" s="502"/>
      <c r="O27" s="94" t="s">
        <v>499</v>
      </c>
    </row>
    <row r="28" spans="2:18" ht="18" customHeight="1">
      <c r="B28" s="31"/>
      <c r="C28" s="31"/>
      <c r="D28" s="31"/>
      <c r="E28" s="626" t="s">
        <v>499</v>
      </c>
      <c r="F28" s="627"/>
      <c r="G28" s="626" t="s">
        <v>499</v>
      </c>
      <c r="H28" s="502"/>
      <c r="I28" s="626" t="s">
        <v>499</v>
      </c>
      <c r="J28" s="502"/>
      <c r="K28" s="626" t="s">
        <v>500</v>
      </c>
      <c r="L28" s="502"/>
      <c r="M28" s="626" t="s">
        <v>499</v>
      </c>
      <c r="N28" s="628"/>
      <c r="O28" s="626" t="s">
        <v>499</v>
      </c>
    </row>
    <row r="29" spans="2:18" ht="18" customHeight="1">
      <c r="B29" s="92" t="s">
        <v>235</v>
      </c>
      <c r="C29" s="35"/>
      <c r="D29" s="35"/>
      <c r="E29" s="502"/>
      <c r="F29" s="502"/>
      <c r="G29" s="94"/>
      <c r="H29" s="94"/>
      <c r="I29" s="293"/>
      <c r="J29" s="629"/>
      <c r="K29" s="629"/>
      <c r="L29" s="629"/>
      <c r="M29" s="293"/>
      <c r="N29" s="293"/>
      <c r="O29" s="565"/>
    </row>
    <row r="30" spans="2:18" s="33" customFormat="1" ht="18" customHeight="1">
      <c r="B30" s="28" t="s">
        <v>813</v>
      </c>
      <c r="C30" s="36"/>
      <c r="D30" s="36"/>
      <c r="E30" s="94"/>
      <c r="F30" s="158"/>
      <c r="G30" s="94"/>
      <c r="H30" s="123"/>
      <c r="I30" s="94"/>
      <c r="J30" s="123"/>
      <c r="K30" s="293"/>
      <c r="L30" s="123"/>
      <c r="M30" s="94"/>
      <c r="N30" s="293"/>
      <c r="O30" s="94"/>
      <c r="P30" s="75"/>
      <c r="Q30" s="122"/>
      <c r="R30" s="122"/>
    </row>
    <row r="31" spans="2:18" s="33" customFormat="1" ht="18" customHeight="1">
      <c r="B31" s="31" t="s">
        <v>292</v>
      </c>
      <c r="C31" s="36"/>
      <c r="D31" s="36"/>
      <c r="E31" s="94" t="s">
        <v>499</v>
      </c>
      <c r="F31" s="158"/>
      <c r="G31" s="94" t="s">
        <v>499</v>
      </c>
      <c r="H31" s="123"/>
      <c r="I31" s="94" t="s">
        <v>499</v>
      </c>
      <c r="J31" s="123"/>
      <c r="K31" s="293" t="s">
        <v>500</v>
      </c>
      <c r="L31" s="123"/>
      <c r="M31" s="94" t="s">
        <v>499</v>
      </c>
      <c r="N31" s="293"/>
      <c r="O31" s="94" t="s">
        <v>499</v>
      </c>
      <c r="P31" s="75"/>
      <c r="Q31" s="122"/>
      <c r="R31" s="122"/>
    </row>
    <row r="32" spans="2:18" s="33" customFormat="1" ht="18" customHeight="1">
      <c r="B32" s="31" t="s">
        <v>78</v>
      </c>
      <c r="C32" s="36"/>
      <c r="D32" s="36"/>
      <c r="E32" s="94" t="s">
        <v>499</v>
      </c>
      <c r="F32" s="158"/>
      <c r="G32" s="94" t="s">
        <v>499</v>
      </c>
      <c r="H32" s="123"/>
      <c r="I32" s="94" t="s">
        <v>499</v>
      </c>
      <c r="J32" s="123"/>
      <c r="K32" s="293" t="s">
        <v>500</v>
      </c>
      <c r="L32" s="123"/>
      <c r="M32" s="94" t="s">
        <v>499</v>
      </c>
      <c r="N32" s="293"/>
      <c r="O32" s="94" t="s">
        <v>499</v>
      </c>
      <c r="P32" s="75"/>
      <c r="Q32" s="122"/>
      <c r="R32" s="122"/>
    </row>
    <row r="33" spans="1:18" s="33" customFormat="1" ht="18" customHeight="1">
      <c r="B33" s="31"/>
      <c r="C33" s="36"/>
      <c r="D33" s="36"/>
      <c r="E33" s="626" t="s">
        <v>499</v>
      </c>
      <c r="F33" s="158"/>
      <c r="G33" s="626" t="s">
        <v>499</v>
      </c>
      <c r="H33" s="123"/>
      <c r="I33" s="626" t="s">
        <v>499</v>
      </c>
      <c r="J33" s="123"/>
      <c r="K33" s="626" t="s">
        <v>500</v>
      </c>
      <c r="L33" s="123"/>
      <c r="M33" s="626" t="s">
        <v>499</v>
      </c>
      <c r="N33" s="293"/>
      <c r="O33" s="626" t="s">
        <v>499</v>
      </c>
      <c r="P33" s="75"/>
      <c r="Q33" s="122"/>
      <c r="R33" s="122"/>
    </row>
    <row r="34" spans="1:18" s="33" customFormat="1" ht="18" customHeight="1">
      <c r="B34" s="28" t="s">
        <v>814</v>
      </c>
      <c r="C34" s="36"/>
      <c r="D34" s="36"/>
      <c r="E34" s="293"/>
      <c r="F34" s="158"/>
      <c r="G34" s="293"/>
      <c r="H34" s="123"/>
      <c r="I34" s="293"/>
      <c r="J34" s="123"/>
      <c r="K34" s="293"/>
      <c r="L34" s="123"/>
      <c r="M34" s="293"/>
      <c r="N34" s="293"/>
      <c r="O34" s="293"/>
      <c r="P34" s="75"/>
      <c r="Q34" s="122"/>
      <c r="R34" s="122"/>
    </row>
    <row r="35" spans="1:18" ht="18" customHeight="1">
      <c r="B35" s="31" t="s">
        <v>292</v>
      </c>
      <c r="C35" s="94"/>
      <c r="D35" s="35"/>
      <c r="E35" s="94" t="s">
        <v>499</v>
      </c>
      <c r="F35" s="502"/>
      <c r="G35" s="94" t="s">
        <v>499</v>
      </c>
      <c r="H35" s="94"/>
      <c r="I35" s="94" t="s">
        <v>499</v>
      </c>
      <c r="J35" s="629"/>
      <c r="K35" s="293" t="s">
        <v>500</v>
      </c>
      <c r="L35" s="629"/>
      <c r="M35" s="94" t="s">
        <v>499</v>
      </c>
      <c r="N35" s="293"/>
      <c r="O35" s="94" t="s">
        <v>499</v>
      </c>
    </row>
    <row r="36" spans="1:18" ht="18" customHeight="1">
      <c r="B36" s="32" t="s">
        <v>395</v>
      </c>
      <c r="C36" s="94"/>
      <c r="D36" s="35"/>
      <c r="E36" s="94" t="s">
        <v>499</v>
      </c>
      <c r="F36" s="630"/>
      <c r="G36" s="94" t="s">
        <v>499</v>
      </c>
      <c r="H36" s="578"/>
      <c r="I36" s="94" t="s">
        <v>499</v>
      </c>
      <c r="J36" s="630"/>
      <c r="K36" s="293" t="s">
        <v>500</v>
      </c>
      <c r="L36" s="630"/>
      <c r="M36" s="94" t="s">
        <v>499</v>
      </c>
      <c r="N36" s="579"/>
      <c r="O36" s="94" t="s">
        <v>499</v>
      </c>
    </row>
    <row r="37" spans="1:18" ht="18" customHeight="1">
      <c r="B37" s="32" t="s">
        <v>561</v>
      </c>
      <c r="C37" s="35"/>
      <c r="D37" s="35"/>
      <c r="E37" s="94" t="s">
        <v>499</v>
      </c>
      <c r="F37" s="630"/>
      <c r="G37" s="94" t="s">
        <v>499</v>
      </c>
      <c r="H37" s="578"/>
      <c r="I37" s="94" t="s">
        <v>499</v>
      </c>
      <c r="J37" s="630"/>
      <c r="K37" s="293" t="s">
        <v>500</v>
      </c>
      <c r="L37" s="630"/>
      <c r="M37" s="94" t="s">
        <v>499</v>
      </c>
      <c r="N37" s="579"/>
      <c r="O37" s="94" t="s">
        <v>499</v>
      </c>
    </row>
    <row r="38" spans="1:18" ht="18" customHeight="1">
      <c r="B38" s="32" t="s">
        <v>136</v>
      </c>
      <c r="C38" s="94"/>
      <c r="D38" s="35"/>
      <c r="E38" s="94" t="s">
        <v>499</v>
      </c>
      <c r="F38" s="630"/>
      <c r="G38" s="94" t="s">
        <v>499</v>
      </c>
      <c r="H38" s="578"/>
      <c r="I38" s="94" t="s">
        <v>499</v>
      </c>
      <c r="J38" s="630"/>
      <c r="K38" s="293" t="s">
        <v>500</v>
      </c>
      <c r="L38" s="630"/>
      <c r="M38" s="94" t="s">
        <v>499</v>
      </c>
      <c r="N38" s="579"/>
      <c r="O38" s="94" t="s">
        <v>499</v>
      </c>
    </row>
    <row r="39" spans="1:18" ht="18" customHeight="1">
      <c r="B39" s="35"/>
      <c r="C39" s="35"/>
      <c r="D39" s="35"/>
      <c r="E39" s="636" t="s">
        <v>499</v>
      </c>
      <c r="F39" s="551"/>
      <c r="G39" s="636" t="s">
        <v>499</v>
      </c>
      <c r="H39" s="549"/>
      <c r="I39" s="636" t="s">
        <v>499</v>
      </c>
      <c r="J39" s="549"/>
      <c r="K39" s="524" t="s">
        <v>500</v>
      </c>
      <c r="L39" s="549"/>
      <c r="M39" s="636" t="s">
        <v>499</v>
      </c>
      <c r="N39" s="631"/>
      <c r="O39" s="636" t="s">
        <v>499</v>
      </c>
      <c r="Q39" s="118"/>
      <c r="R39" s="118"/>
    </row>
    <row r="40" spans="1:18" ht="21.75" thickBot="1">
      <c r="A40" s="35"/>
      <c r="B40" s="35"/>
      <c r="C40" s="35"/>
      <c r="D40" s="35"/>
      <c r="E40" s="637" t="s">
        <v>499</v>
      </c>
      <c r="F40" s="632"/>
      <c r="G40" s="637" t="s">
        <v>499</v>
      </c>
      <c r="H40" s="633"/>
      <c r="I40" s="637" t="s">
        <v>499</v>
      </c>
      <c r="J40" s="634"/>
      <c r="K40" s="638" t="s">
        <v>500</v>
      </c>
      <c r="L40" s="634"/>
      <c r="M40" s="637" t="s">
        <v>499</v>
      </c>
      <c r="N40" s="635"/>
      <c r="O40" s="637" t="s">
        <v>499</v>
      </c>
    </row>
    <row r="41" spans="1:18" ht="12" customHeight="1" thickTop="1">
      <c r="A41" s="31"/>
      <c r="B41" s="31"/>
      <c r="C41" s="31"/>
      <c r="D41" s="31"/>
      <c r="E41" s="31"/>
      <c r="F41" s="31"/>
      <c r="G41" s="31"/>
      <c r="H41" s="31"/>
      <c r="I41" s="31"/>
    </row>
    <row r="42" spans="1:18" ht="18.75" customHeight="1">
      <c r="A42" s="31"/>
      <c r="B42" s="31"/>
      <c r="C42" s="31"/>
      <c r="D42" s="31"/>
      <c r="E42" s="31"/>
      <c r="F42" s="31"/>
      <c r="G42" s="31"/>
      <c r="H42" s="31"/>
      <c r="I42" s="31"/>
    </row>
    <row r="43" spans="1:18" ht="90.75" customHeight="1">
      <c r="A43" s="920" t="s">
        <v>815</v>
      </c>
      <c r="B43" s="920"/>
      <c r="C43" s="920"/>
      <c r="D43" s="920"/>
      <c r="E43" s="920"/>
      <c r="F43" s="920"/>
      <c r="G43" s="920"/>
      <c r="H43" s="920"/>
      <c r="I43" s="920"/>
      <c r="J43" s="920"/>
      <c r="K43" s="920"/>
      <c r="L43" s="920"/>
      <c r="M43" s="920"/>
      <c r="N43" s="920"/>
      <c r="O43" s="920"/>
    </row>
    <row r="44" spans="1:18" ht="18.75" customHeight="1">
      <c r="A44" s="31"/>
      <c r="B44" s="31"/>
      <c r="C44" s="31"/>
      <c r="D44" s="31"/>
      <c r="E44" s="31"/>
      <c r="F44" s="31"/>
      <c r="G44" s="31"/>
      <c r="H44" s="31"/>
      <c r="I44" s="31"/>
      <c r="J44" s="31"/>
      <c r="K44" s="31"/>
      <c r="L44" s="31"/>
      <c r="M44" s="31"/>
      <c r="N44" s="31"/>
      <c r="O44" s="31"/>
    </row>
    <row r="45" spans="1:18">
      <c r="A45" s="962" t="s">
        <v>812</v>
      </c>
      <c r="B45" s="962"/>
      <c r="C45" s="962"/>
      <c r="D45" s="962"/>
      <c r="E45" s="962"/>
      <c r="F45" s="962"/>
      <c r="G45" s="962"/>
      <c r="H45" s="962"/>
      <c r="I45" s="962"/>
      <c r="J45" s="962"/>
      <c r="K45" s="962"/>
      <c r="L45" s="962"/>
      <c r="M45" s="962"/>
      <c r="N45" s="962"/>
      <c r="O45" s="962"/>
    </row>
    <row r="46" spans="1:18" ht="18" customHeight="1">
      <c r="A46" s="31"/>
      <c r="B46" s="31"/>
      <c r="C46" s="31"/>
      <c r="D46" s="31"/>
      <c r="E46" s="31"/>
      <c r="F46" s="31"/>
      <c r="G46" s="31"/>
      <c r="H46" s="31"/>
      <c r="I46" s="31"/>
    </row>
    <row r="47" spans="1:18">
      <c r="A47" s="962" t="s">
        <v>734</v>
      </c>
      <c r="B47" s="962"/>
      <c r="C47" s="962"/>
      <c r="D47" s="962"/>
      <c r="E47" s="962"/>
      <c r="F47" s="962"/>
      <c r="G47" s="962"/>
      <c r="H47" s="962"/>
      <c r="I47" s="962"/>
      <c r="J47" s="962"/>
      <c r="K47" s="962"/>
      <c r="L47" s="962"/>
      <c r="M47" s="962"/>
      <c r="N47" s="962"/>
      <c r="O47" s="962"/>
      <c r="P47" s="122"/>
      <c r="Q47" s="122"/>
      <c r="R47" s="122"/>
    </row>
    <row r="48" spans="1:18" ht="21">
      <c r="A48" s="194"/>
      <c r="B48" s="31"/>
      <c r="C48" s="31"/>
      <c r="D48" s="31"/>
      <c r="E48" s="31"/>
      <c r="F48" s="31"/>
      <c r="G48" s="31"/>
      <c r="H48" s="31"/>
      <c r="I48" s="910" t="s">
        <v>579</v>
      </c>
      <c r="J48" s="910"/>
      <c r="K48" s="910"/>
      <c r="L48" s="31"/>
      <c r="M48" s="31"/>
      <c r="N48" s="31"/>
      <c r="O48" s="31"/>
      <c r="P48" s="122"/>
      <c r="Q48" s="122"/>
      <c r="R48" s="122"/>
    </row>
    <row r="49" spans="1:18" ht="21">
      <c r="A49" s="194"/>
      <c r="B49" s="31"/>
      <c r="C49" s="31"/>
      <c r="D49" s="31"/>
      <c r="E49" s="31"/>
      <c r="F49" s="31"/>
      <c r="G49" s="31"/>
      <c r="H49" s="31"/>
      <c r="I49" s="90">
        <v>1402</v>
      </c>
      <c r="J49" s="36"/>
      <c r="K49" s="90">
        <v>1401</v>
      </c>
      <c r="L49" s="31"/>
      <c r="M49" s="31"/>
      <c r="N49" s="31"/>
      <c r="O49" s="31"/>
      <c r="P49" s="122"/>
      <c r="Q49" s="122"/>
      <c r="R49" s="122"/>
    </row>
    <row r="50" spans="1:18" ht="21">
      <c r="A50" s="194"/>
      <c r="B50" s="31"/>
      <c r="C50" s="31"/>
      <c r="D50" s="31"/>
      <c r="E50" s="909" t="s">
        <v>397</v>
      </c>
      <c r="F50" s="909"/>
      <c r="G50" s="909"/>
      <c r="H50" s="31"/>
      <c r="I50" s="94" t="s">
        <v>499</v>
      </c>
      <c r="J50" s="158"/>
      <c r="K50" s="94" t="s">
        <v>499</v>
      </c>
      <c r="L50" s="31"/>
      <c r="M50" s="31"/>
      <c r="N50" s="31"/>
      <c r="O50" s="31"/>
      <c r="P50" s="122"/>
      <c r="Q50" s="122"/>
      <c r="R50" s="122"/>
    </row>
    <row r="51" spans="1:18" ht="21">
      <c r="A51" s="194"/>
      <c r="B51" s="31"/>
      <c r="C51" s="31"/>
      <c r="D51" s="31"/>
      <c r="E51" s="909" t="s">
        <v>397</v>
      </c>
      <c r="F51" s="909"/>
      <c r="G51" s="909"/>
      <c r="H51" s="31"/>
      <c r="I51" s="94" t="s">
        <v>499</v>
      </c>
      <c r="J51" s="158"/>
      <c r="K51" s="94" t="s">
        <v>499</v>
      </c>
      <c r="L51" s="31"/>
      <c r="M51" s="31"/>
      <c r="N51" s="31"/>
      <c r="O51" s="31"/>
      <c r="P51" s="122"/>
      <c r="Q51" s="122"/>
      <c r="R51" s="122"/>
    </row>
    <row r="52" spans="1:18" ht="21">
      <c r="A52" s="194"/>
      <c r="B52" s="31"/>
      <c r="C52" s="31"/>
      <c r="D52" s="31"/>
      <c r="E52" s="909" t="s">
        <v>53</v>
      </c>
      <c r="F52" s="909"/>
      <c r="G52" s="909"/>
      <c r="H52" s="31"/>
      <c r="I52" s="636" t="s">
        <v>499</v>
      </c>
      <c r="J52" s="551"/>
      <c r="K52" s="636" t="s">
        <v>499</v>
      </c>
      <c r="L52" s="31"/>
      <c r="M52" s="31"/>
      <c r="N52" s="31"/>
      <c r="O52" s="31"/>
      <c r="P52" s="122"/>
      <c r="Q52" s="122"/>
      <c r="R52" s="122"/>
    </row>
    <row r="53" spans="1:18" ht="21.75" thickBot="1">
      <c r="A53" s="194"/>
      <c r="B53" s="31"/>
      <c r="C53" s="31"/>
      <c r="D53" s="31"/>
      <c r="E53" s="909" t="s">
        <v>398</v>
      </c>
      <c r="F53" s="909"/>
      <c r="G53" s="909"/>
      <c r="H53" s="31"/>
      <c r="I53" s="637" t="s">
        <v>499</v>
      </c>
      <c r="J53" s="632"/>
      <c r="K53" s="637" t="s">
        <v>499</v>
      </c>
      <c r="L53" s="31"/>
      <c r="M53" s="31"/>
      <c r="N53" s="31"/>
      <c r="O53" s="31"/>
      <c r="P53" s="122"/>
      <c r="Q53" s="122"/>
      <c r="R53" s="122"/>
    </row>
    <row r="54" spans="1:18" ht="21.75" thickTop="1">
      <c r="A54" s="194"/>
      <c r="B54" s="31"/>
      <c r="C54" s="31"/>
      <c r="D54" s="31"/>
      <c r="E54" s="31"/>
      <c r="F54" s="31"/>
      <c r="G54" s="31"/>
      <c r="H54" s="31"/>
      <c r="I54" s="31"/>
      <c r="J54" s="31"/>
      <c r="K54" s="31"/>
      <c r="L54" s="31"/>
      <c r="M54" s="31"/>
      <c r="N54" s="31"/>
      <c r="O54" s="31"/>
      <c r="P54" s="122"/>
      <c r="Q54" s="122"/>
      <c r="R54" s="122"/>
    </row>
    <row r="55" spans="1:18" ht="44.25" customHeight="1">
      <c r="A55" s="920" t="s">
        <v>735</v>
      </c>
      <c r="B55" s="920"/>
      <c r="C55" s="920"/>
      <c r="D55" s="920"/>
      <c r="E55" s="920"/>
      <c r="F55" s="920"/>
      <c r="G55" s="920"/>
      <c r="H55" s="920"/>
      <c r="I55" s="920"/>
      <c r="J55" s="920"/>
      <c r="K55" s="920"/>
      <c r="L55" s="920"/>
      <c r="M55" s="920"/>
      <c r="N55" s="920"/>
      <c r="O55" s="920"/>
      <c r="P55" s="920"/>
      <c r="Q55" s="122"/>
      <c r="R55" s="122"/>
    </row>
    <row r="56" spans="1:18">
      <c r="A56" s="962" t="s">
        <v>736</v>
      </c>
      <c r="B56" s="962"/>
      <c r="C56" s="962"/>
      <c r="D56" s="962"/>
      <c r="E56" s="962"/>
      <c r="F56" s="962"/>
      <c r="G56" s="962"/>
      <c r="H56" s="962"/>
      <c r="I56" s="962"/>
      <c r="J56" s="962"/>
      <c r="K56" s="962"/>
      <c r="L56" s="962"/>
      <c r="M56" s="962"/>
      <c r="N56" s="962"/>
      <c r="O56" s="962"/>
      <c r="P56" s="122"/>
      <c r="Q56" s="122"/>
      <c r="R56" s="122"/>
    </row>
    <row r="57" spans="1:18" ht="21">
      <c r="A57" s="194"/>
      <c r="B57" s="31"/>
      <c r="C57" s="31"/>
      <c r="D57" s="31"/>
      <c r="E57" s="31"/>
      <c r="F57" s="31"/>
      <c r="G57" s="910" t="s">
        <v>90</v>
      </c>
      <c r="H57" s="910"/>
      <c r="I57" s="910"/>
      <c r="J57" s="31"/>
      <c r="K57" s="31"/>
      <c r="L57" s="31"/>
      <c r="M57" s="31"/>
      <c r="N57" s="31"/>
      <c r="O57" s="31"/>
      <c r="P57" s="122"/>
      <c r="Q57" s="122"/>
      <c r="R57" s="122"/>
    </row>
    <row r="58" spans="1:18" ht="21">
      <c r="A58" s="194"/>
      <c r="B58" s="31"/>
      <c r="C58" s="31"/>
      <c r="D58" s="31"/>
      <c r="E58" s="31"/>
      <c r="F58" s="31"/>
      <c r="G58" s="90">
        <v>1402</v>
      </c>
      <c r="H58" s="36"/>
      <c r="I58" s="90">
        <v>1401</v>
      </c>
      <c r="J58" s="31"/>
      <c r="K58" s="31"/>
      <c r="L58" s="31"/>
      <c r="M58" s="31"/>
      <c r="N58" s="31"/>
      <c r="O58" s="31"/>
      <c r="P58" s="122"/>
      <c r="Q58" s="122"/>
      <c r="R58" s="122"/>
    </row>
    <row r="59" spans="1:18" ht="21">
      <c r="A59" s="194"/>
      <c r="B59" s="31" t="s">
        <v>146</v>
      </c>
      <c r="C59" s="31"/>
      <c r="D59" s="31"/>
      <c r="E59" s="31"/>
      <c r="F59" s="31"/>
      <c r="G59" s="158" t="s">
        <v>499</v>
      </c>
      <c r="H59" s="158"/>
      <c r="I59" s="158" t="s">
        <v>499</v>
      </c>
      <c r="J59" s="31"/>
      <c r="K59" s="31"/>
      <c r="L59" s="31"/>
      <c r="M59" s="31"/>
      <c r="N59" s="31"/>
      <c r="O59" s="31"/>
      <c r="P59" s="122"/>
      <c r="Q59" s="122"/>
      <c r="R59" s="122"/>
    </row>
    <row r="60" spans="1:18" ht="21">
      <c r="A60" s="194"/>
      <c r="B60" s="31" t="s">
        <v>399</v>
      </c>
      <c r="C60" s="31"/>
      <c r="D60" s="31"/>
      <c r="E60" s="31"/>
      <c r="F60" s="31"/>
      <c r="G60" s="158" t="s">
        <v>499</v>
      </c>
      <c r="H60" s="158"/>
      <c r="I60" s="158" t="s">
        <v>499</v>
      </c>
      <c r="J60" s="31"/>
      <c r="K60" s="31"/>
      <c r="L60" s="31"/>
      <c r="M60" s="31"/>
      <c r="N60" s="31"/>
      <c r="O60" s="31"/>
      <c r="P60" s="122"/>
      <c r="Q60" s="122"/>
      <c r="R60" s="122"/>
    </row>
    <row r="61" spans="1:18" ht="21">
      <c r="A61" s="194"/>
      <c r="B61" s="31" t="s">
        <v>400</v>
      </c>
      <c r="C61" s="31"/>
      <c r="D61" s="31"/>
      <c r="E61" s="31"/>
      <c r="F61" s="31"/>
      <c r="G61" s="293" t="s">
        <v>500</v>
      </c>
      <c r="H61" s="123"/>
      <c r="I61" s="293" t="s">
        <v>500</v>
      </c>
      <c r="J61" s="31"/>
      <c r="K61" s="31"/>
      <c r="L61" s="31"/>
      <c r="M61" s="31"/>
      <c r="N61" s="31"/>
      <c r="O61" s="31"/>
      <c r="P61" s="122"/>
      <c r="Q61" s="122"/>
      <c r="R61" s="122"/>
    </row>
    <row r="62" spans="1:18" ht="21">
      <c r="A62" s="194"/>
      <c r="B62" s="31" t="s">
        <v>401</v>
      </c>
      <c r="C62" s="31"/>
      <c r="D62" s="31"/>
      <c r="E62" s="31"/>
      <c r="F62" s="31"/>
      <c r="G62" s="293" t="s">
        <v>500</v>
      </c>
      <c r="H62" s="123"/>
      <c r="I62" s="293" t="s">
        <v>500</v>
      </c>
      <c r="J62" s="31"/>
      <c r="K62" s="31"/>
      <c r="L62" s="31"/>
      <c r="M62" s="31"/>
      <c r="N62" s="31"/>
      <c r="O62" s="31"/>
      <c r="P62" s="122"/>
      <c r="Q62" s="122"/>
      <c r="R62" s="122"/>
    </row>
    <row r="63" spans="1:18" ht="21">
      <c r="A63" s="194"/>
      <c r="B63" s="31" t="s">
        <v>402</v>
      </c>
      <c r="C63" s="31"/>
      <c r="D63" s="31"/>
      <c r="E63" s="31"/>
      <c r="F63" s="31"/>
      <c r="G63" s="293" t="s">
        <v>500</v>
      </c>
      <c r="H63" s="158"/>
      <c r="I63" s="293" t="s">
        <v>500</v>
      </c>
      <c r="J63" s="31"/>
      <c r="K63" s="31"/>
      <c r="L63" s="31"/>
      <c r="M63" s="31"/>
      <c r="N63" s="31"/>
      <c r="O63" s="31"/>
      <c r="P63" s="122"/>
      <c r="Q63" s="122"/>
      <c r="R63" s="122"/>
    </row>
    <row r="64" spans="1:18" ht="21.75" thickBot="1">
      <c r="A64" s="194"/>
      <c r="B64" s="31" t="s">
        <v>309</v>
      </c>
      <c r="C64" s="31"/>
      <c r="D64" s="31"/>
      <c r="E64" s="31"/>
      <c r="F64" s="31"/>
      <c r="G64" s="528" t="s">
        <v>500</v>
      </c>
      <c r="H64" s="158"/>
      <c r="I64" s="528" t="s">
        <v>500</v>
      </c>
      <c r="J64" s="31"/>
      <c r="K64" s="31"/>
      <c r="L64" s="31"/>
      <c r="M64" s="31"/>
      <c r="N64" s="31"/>
      <c r="O64" s="31"/>
      <c r="P64" s="122"/>
      <c r="Q64" s="122"/>
      <c r="R64" s="122"/>
    </row>
    <row r="65" spans="1:21" ht="21.75" thickTop="1">
      <c r="A65" s="194"/>
      <c r="B65" s="31"/>
      <c r="C65" s="31"/>
      <c r="D65" s="31"/>
      <c r="E65" s="31"/>
      <c r="F65" s="31"/>
      <c r="G65" s="47"/>
      <c r="H65" s="31"/>
      <c r="I65" s="47"/>
      <c r="J65" s="31"/>
      <c r="K65" s="31"/>
      <c r="L65" s="31"/>
      <c r="M65" s="31"/>
      <c r="N65" s="31"/>
      <c r="O65" s="31"/>
      <c r="P65" s="122"/>
      <c r="Q65" s="122"/>
      <c r="R65" s="122"/>
    </row>
    <row r="66" spans="1:21">
      <c r="A66" s="962" t="s">
        <v>737</v>
      </c>
      <c r="B66" s="962"/>
      <c r="C66" s="962"/>
      <c r="D66" s="962"/>
      <c r="E66" s="962"/>
      <c r="F66" s="962"/>
      <c r="G66" s="962"/>
      <c r="H66" s="962"/>
      <c r="I66" s="962"/>
      <c r="J66" s="962"/>
      <c r="K66" s="962"/>
      <c r="L66" s="962"/>
      <c r="M66" s="962"/>
      <c r="N66" s="962"/>
      <c r="O66" s="962"/>
      <c r="P66" s="122"/>
      <c r="Q66" s="122"/>
      <c r="R66" s="122"/>
    </row>
    <row r="67" spans="1:21" ht="27.75" customHeight="1">
      <c r="A67" s="962" t="s">
        <v>738</v>
      </c>
      <c r="B67" s="962"/>
      <c r="C67" s="962"/>
      <c r="D67" s="962"/>
      <c r="E67" s="962"/>
      <c r="F67" s="962"/>
      <c r="G67" s="962"/>
      <c r="H67" s="962"/>
      <c r="I67" s="962"/>
      <c r="J67" s="962"/>
      <c r="K67" s="962"/>
      <c r="L67" s="962"/>
      <c r="M67" s="962"/>
      <c r="N67" s="962"/>
      <c r="O67" s="962"/>
      <c r="P67" s="122"/>
      <c r="Q67" s="122"/>
      <c r="R67" s="122"/>
    </row>
    <row r="68" spans="1:21" ht="23.25" customHeight="1">
      <c r="A68" s="917" t="s">
        <v>562</v>
      </c>
      <c r="B68" s="917"/>
      <c r="C68" s="917"/>
      <c r="D68" s="917"/>
      <c r="E68" s="917"/>
      <c r="F68" s="917"/>
      <c r="G68" s="917"/>
      <c r="H68" s="917"/>
      <c r="I68" s="917"/>
      <c r="J68" s="917"/>
      <c r="K68" s="917"/>
      <c r="L68" s="917"/>
      <c r="M68" s="917"/>
      <c r="N68" s="917"/>
      <c r="O68" s="917"/>
    </row>
    <row r="69" spans="1:21" ht="23.25" customHeight="1">
      <c r="A69" s="193"/>
      <c r="B69" s="193"/>
      <c r="C69" s="193"/>
      <c r="D69" s="193"/>
      <c r="E69" s="193"/>
      <c r="F69" s="193"/>
      <c r="G69" s="193"/>
      <c r="H69" s="193"/>
      <c r="I69" s="193"/>
      <c r="J69" s="193"/>
      <c r="K69" s="193"/>
      <c r="L69" s="193"/>
      <c r="M69" s="193"/>
      <c r="N69" s="193"/>
      <c r="O69" s="193"/>
    </row>
    <row r="70" spans="1:21" s="75" customFormat="1" ht="24.75" customHeight="1">
      <c r="A70" s="31" t="s">
        <v>832</v>
      </c>
      <c r="B70" s="31"/>
      <c r="C70" s="31"/>
      <c r="D70" s="31"/>
      <c r="E70" s="31"/>
      <c r="F70" s="31"/>
      <c r="G70" s="31"/>
      <c r="H70" s="31"/>
      <c r="I70" s="31"/>
      <c r="J70" s="32"/>
      <c r="K70" s="32"/>
      <c r="L70" s="32"/>
      <c r="M70" s="33"/>
      <c r="N70" s="32"/>
      <c r="O70" s="33"/>
      <c r="S70" s="32"/>
      <c r="T70" s="32"/>
      <c r="U70" s="32"/>
    </row>
    <row r="71" spans="1:21" s="75" customFormat="1" ht="23.25" customHeight="1">
      <c r="A71" s="193"/>
      <c r="B71" s="193"/>
      <c r="C71" s="193"/>
      <c r="D71" s="193"/>
      <c r="E71" s="45"/>
      <c r="F71" s="45"/>
      <c r="G71" s="45"/>
      <c r="H71" s="32"/>
      <c r="I71" s="32"/>
      <c r="J71" s="32"/>
      <c r="K71" s="32"/>
      <c r="L71" s="32"/>
      <c r="M71" s="910" t="s">
        <v>90</v>
      </c>
      <c r="N71" s="910"/>
      <c r="O71" s="910"/>
      <c r="S71" s="32"/>
      <c r="T71" s="32"/>
      <c r="U71" s="32"/>
    </row>
    <row r="72" spans="1:21" s="75" customFormat="1" ht="23.25" customHeight="1">
      <c r="A72" s="193"/>
      <c r="B72" s="193"/>
      <c r="C72" s="193"/>
      <c r="D72" s="193"/>
      <c r="E72" s="964">
        <v>1402</v>
      </c>
      <c r="F72" s="964"/>
      <c r="G72" s="964"/>
      <c r="H72" s="964"/>
      <c r="I72" s="964"/>
      <c r="J72" s="964"/>
      <c r="K72" s="964"/>
      <c r="L72" s="964"/>
      <c r="M72" s="964"/>
      <c r="N72" s="32"/>
      <c r="O72" s="93">
        <v>1401</v>
      </c>
      <c r="S72" s="32"/>
      <c r="T72" s="32"/>
      <c r="U72" s="32"/>
    </row>
    <row r="73" spans="1:21" s="75" customFormat="1" ht="35.25" customHeight="1">
      <c r="A73" s="193"/>
      <c r="B73" s="193"/>
      <c r="C73" s="193"/>
      <c r="D73" s="193"/>
      <c r="E73" s="101" t="s">
        <v>274</v>
      </c>
      <c r="F73" s="111"/>
      <c r="G73" s="101" t="s">
        <v>393</v>
      </c>
      <c r="H73" s="104"/>
      <c r="I73" s="101" t="s">
        <v>53</v>
      </c>
      <c r="J73" s="104"/>
      <c r="K73" s="494" t="s">
        <v>382</v>
      </c>
      <c r="L73" s="104"/>
      <c r="M73" s="101" t="s">
        <v>89</v>
      </c>
      <c r="N73" s="91"/>
      <c r="O73" s="93" t="s">
        <v>89</v>
      </c>
      <c r="S73" s="32"/>
      <c r="T73" s="32"/>
      <c r="U73" s="32"/>
    </row>
    <row r="74" spans="1:21" s="75" customFormat="1" ht="23.25" customHeight="1">
      <c r="A74" s="193"/>
      <c r="B74" s="193" t="s">
        <v>563</v>
      </c>
      <c r="C74" s="193"/>
      <c r="D74" s="193"/>
      <c r="E74" s="94" t="s">
        <v>499</v>
      </c>
      <c r="F74" s="158"/>
      <c r="G74" s="94" t="s">
        <v>499</v>
      </c>
      <c r="H74" s="123"/>
      <c r="I74" s="94" t="s">
        <v>499</v>
      </c>
      <c r="J74" s="123"/>
      <c r="K74" s="293" t="s">
        <v>500</v>
      </c>
      <c r="L74" s="123"/>
      <c r="M74" s="94" t="s">
        <v>499</v>
      </c>
      <c r="N74" s="293"/>
      <c r="O74" s="94" t="s">
        <v>499</v>
      </c>
      <c r="S74" s="32"/>
      <c r="T74" s="32"/>
      <c r="U74" s="32"/>
    </row>
    <row r="75" spans="1:21" s="75" customFormat="1" ht="23.25" customHeight="1">
      <c r="A75" s="193"/>
      <c r="B75" s="193" t="s">
        <v>322</v>
      </c>
      <c r="C75" s="193"/>
      <c r="D75" s="193"/>
      <c r="E75" s="94" t="s">
        <v>499</v>
      </c>
      <c r="F75" s="158"/>
      <c r="G75" s="94" t="s">
        <v>499</v>
      </c>
      <c r="H75" s="123"/>
      <c r="I75" s="94" t="s">
        <v>499</v>
      </c>
      <c r="J75" s="123"/>
      <c r="K75" s="293" t="s">
        <v>500</v>
      </c>
      <c r="L75" s="123"/>
      <c r="M75" s="94" t="s">
        <v>499</v>
      </c>
      <c r="N75" s="293"/>
      <c r="O75" s="94" t="s">
        <v>499</v>
      </c>
      <c r="S75" s="32"/>
      <c r="T75" s="32"/>
      <c r="U75" s="32"/>
    </row>
    <row r="76" spans="1:21" s="75" customFormat="1" ht="23.25" customHeight="1" thickBot="1">
      <c r="A76" s="193"/>
      <c r="B76" s="193"/>
      <c r="C76" s="193"/>
      <c r="D76" s="193"/>
      <c r="E76" s="637" t="s">
        <v>499</v>
      </c>
      <c r="F76" s="632"/>
      <c r="G76" s="637" t="s">
        <v>499</v>
      </c>
      <c r="H76" s="633"/>
      <c r="I76" s="637" t="s">
        <v>499</v>
      </c>
      <c r="J76" s="634"/>
      <c r="K76" s="638" t="s">
        <v>500</v>
      </c>
      <c r="L76" s="634"/>
      <c r="M76" s="637" t="s">
        <v>499</v>
      </c>
      <c r="N76" s="635"/>
      <c r="O76" s="637" t="s">
        <v>499</v>
      </c>
      <c r="S76" s="32"/>
      <c r="T76" s="32"/>
      <c r="U76" s="32"/>
    </row>
    <row r="77" spans="1:21" s="75" customFormat="1" ht="23.25" customHeight="1" thickTop="1">
      <c r="A77" s="193"/>
      <c r="B77" s="193"/>
      <c r="C77" s="193"/>
      <c r="D77" s="193"/>
      <c r="E77" s="193"/>
      <c r="F77" s="193"/>
      <c r="G77" s="193"/>
      <c r="H77" s="193"/>
      <c r="I77" s="193"/>
      <c r="J77" s="193"/>
      <c r="K77" s="193"/>
      <c r="L77" s="193"/>
      <c r="M77" s="193"/>
      <c r="N77" s="193"/>
      <c r="O77" s="193"/>
      <c r="S77" s="32"/>
      <c r="T77" s="32"/>
      <c r="U77" s="32"/>
    </row>
    <row r="78" spans="1:21" s="75" customFormat="1" ht="24.75" customHeight="1">
      <c r="A78" s="31" t="s">
        <v>816</v>
      </c>
      <c r="B78" s="31"/>
      <c r="C78" s="31"/>
      <c r="D78" s="31"/>
      <c r="E78" s="31"/>
      <c r="F78" s="31"/>
      <c r="G78" s="31"/>
      <c r="H78" s="31"/>
      <c r="I78" s="31"/>
      <c r="J78" s="32"/>
      <c r="K78" s="32"/>
      <c r="L78" s="32"/>
      <c r="M78" s="33"/>
      <c r="N78" s="32"/>
      <c r="O78" s="33"/>
      <c r="S78" s="32"/>
      <c r="T78" s="32"/>
      <c r="U78" s="32"/>
    </row>
    <row r="79" spans="1:21" s="75" customFormat="1" ht="16.5" customHeight="1">
      <c r="A79" s="31"/>
      <c r="B79" s="31"/>
      <c r="C79" s="31"/>
      <c r="D79" s="31"/>
      <c r="E79" s="31"/>
      <c r="F79" s="31"/>
      <c r="G79" s="31"/>
      <c r="H79" s="31"/>
      <c r="I79" s="31"/>
      <c r="J79" s="32"/>
      <c r="K79" s="32"/>
      <c r="L79" s="32"/>
      <c r="M79" s="33"/>
      <c r="N79" s="32"/>
      <c r="O79" s="33" t="s">
        <v>90</v>
      </c>
      <c r="Q79" s="115"/>
      <c r="S79" s="32"/>
      <c r="T79" s="32"/>
      <c r="U79" s="32"/>
    </row>
    <row r="80" spans="1:21" s="75" customFormat="1" ht="33" customHeight="1">
      <c r="A80" s="32"/>
      <c r="B80" s="32"/>
      <c r="C80" s="32"/>
      <c r="D80" s="35"/>
      <c r="E80" s="964">
        <v>1402</v>
      </c>
      <c r="F80" s="964"/>
      <c r="G80" s="964"/>
      <c r="H80" s="964"/>
      <c r="I80" s="964"/>
      <c r="J80" s="964"/>
      <c r="K80" s="964"/>
      <c r="L80" s="964"/>
      <c r="M80" s="964"/>
      <c r="N80" s="32"/>
      <c r="O80" s="93">
        <v>1401</v>
      </c>
      <c r="Q80" s="91"/>
      <c r="S80" s="32"/>
      <c r="T80" s="32"/>
      <c r="U80" s="32"/>
    </row>
    <row r="81" spans="1:21" s="75" customFormat="1">
      <c r="A81" s="36"/>
      <c r="B81" s="36"/>
      <c r="C81" s="48"/>
      <c r="D81" s="36"/>
      <c r="E81" s="101" t="s">
        <v>87</v>
      </c>
      <c r="F81" s="111"/>
      <c r="G81" s="101" t="s">
        <v>88</v>
      </c>
      <c r="H81" s="104"/>
      <c r="I81" s="101" t="s">
        <v>53</v>
      </c>
      <c r="J81" s="104"/>
      <c r="K81" s="494" t="s">
        <v>394</v>
      </c>
      <c r="L81" s="104"/>
      <c r="M81" s="101" t="s">
        <v>89</v>
      </c>
      <c r="N81" s="91"/>
      <c r="O81" s="93" t="s">
        <v>89</v>
      </c>
      <c r="Q81" s="115"/>
      <c r="S81" s="32"/>
      <c r="T81" s="32"/>
      <c r="U81" s="32"/>
    </row>
    <row r="82" spans="1:21" s="75" customFormat="1" ht="18" customHeight="1">
      <c r="A82" s="32"/>
      <c r="B82" s="32" t="s">
        <v>52</v>
      </c>
      <c r="C82" s="292"/>
      <c r="D82" s="36"/>
      <c r="E82" s="94" t="s">
        <v>499</v>
      </c>
      <c r="F82" s="36"/>
      <c r="G82" s="94" t="s">
        <v>499</v>
      </c>
      <c r="H82" s="33"/>
      <c r="I82" s="94" t="s">
        <v>499</v>
      </c>
      <c r="J82" s="33"/>
      <c r="K82" s="293" t="s">
        <v>500</v>
      </c>
      <c r="L82" s="33"/>
      <c r="M82" s="94" t="s">
        <v>499</v>
      </c>
      <c r="N82" s="38"/>
      <c r="O82" s="94" t="s">
        <v>499</v>
      </c>
      <c r="Q82" s="552"/>
      <c r="S82" s="32"/>
      <c r="T82" s="32"/>
      <c r="U82" s="32"/>
    </row>
    <row r="83" spans="1:21" s="75" customFormat="1">
      <c r="A83" s="36"/>
      <c r="B83" s="32" t="s">
        <v>316</v>
      </c>
      <c r="C83" s="292"/>
      <c r="D83" s="36"/>
      <c r="E83" s="94" t="s">
        <v>499</v>
      </c>
      <c r="F83" s="36"/>
      <c r="G83" s="94" t="s">
        <v>499</v>
      </c>
      <c r="H83" s="33"/>
      <c r="I83" s="94" t="s">
        <v>499</v>
      </c>
      <c r="J83" s="33"/>
      <c r="K83" s="293" t="s">
        <v>500</v>
      </c>
      <c r="L83" s="33"/>
      <c r="M83" s="94" t="s">
        <v>499</v>
      </c>
      <c r="N83" s="38"/>
      <c r="O83" s="94" t="s">
        <v>499</v>
      </c>
      <c r="Q83" s="552"/>
      <c r="S83" s="32"/>
      <c r="T83" s="32"/>
      <c r="U83" s="32"/>
    </row>
    <row r="84" spans="1:21">
      <c r="A84" s="36"/>
      <c r="B84" s="58" t="s">
        <v>322</v>
      </c>
      <c r="C84" s="292"/>
      <c r="D84" s="36"/>
      <c r="E84" s="94" t="s">
        <v>499</v>
      </c>
      <c r="F84" s="36"/>
      <c r="G84" s="94" t="s">
        <v>499</v>
      </c>
      <c r="H84" s="33"/>
      <c r="I84" s="94" t="s">
        <v>499</v>
      </c>
      <c r="J84" s="33"/>
      <c r="K84" s="293" t="s">
        <v>500</v>
      </c>
      <c r="L84" s="33"/>
      <c r="M84" s="94" t="s">
        <v>499</v>
      </c>
      <c r="N84" s="38"/>
      <c r="O84" s="94" t="s">
        <v>499</v>
      </c>
      <c r="Q84" s="552"/>
    </row>
    <row r="85" spans="1:21" ht="18" customHeight="1" thickBot="1">
      <c r="A85" s="87"/>
      <c r="B85" s="87"/>
      <c r="C85" s="87"/>
      <c r="D85" s="87"/>
      <c r="E85" s="637" t="s">
        <v>499</v>
      </c>
      <c r="F85" s="211"/>
      <c r="G85" s="637" t="s">
        <v>499</v>
      </c>
      <c r="H85" s="211"/>
      <c r="I85" s="637" t="s">
        <v>499</v>
      </c>
      <c r="J85" s="211"/>
      <c r="K85" s="638" t="s">
        <v>500</v>
      </c>
      <c r="L85" s="211"/>
      <c r="M85" s="637" t="s">
        <v>499</v>
      </c>
      <c r="N85" s="211"/>
      <c r="O85" s="637" t="s">
        <v>499</v>
      </c>
      <c r="Q85" s="865"/>
      <c r="R85" s="118"/>
    </row>
    <row r="86" spans="1:21" ht="16.5" customHeight="1" thickTop="1">
      <c r="A86" s="87"/>
      <c r="B86" s="87"/>
      <c r="C86" s="87"/>
      <c r="D86" s="87"/>
      <c r="E86" s="115"/>
      <c r="F86" s="87"/>
      <c r="G86" s="87"/>
      <c r="H86" s="87"/>
      <c r="I86" s="115"/>
      <c r="J86" s="87"/>
      <c r="K86" s="116"/>
      <c r="L86" s="87"/>
      <c r="M86" s="115"/>
      <c r="N86" s="87"/>
      <c r="O86" s="115"/>
      <c r="Q86" s="865"/>
      <c r="R86" s="118"/>
    </row>
    <row r="87" spans="1:21" ht="15.75" customHeight="1">
      <c r="A87" s="962" t="s">
        <v>817</v>
      </c>
      <c r="B87" s="962"/>
      <c r="C87" s="962"/>
      <c r="D87" s="962"/>
      <c r="E87" s="962"/>
      <c r="F87" s="962"/>
      <c r="G87" s="962"/>
      <c r="H87" s="962"/>
      <c r="I87" s="962"/>
      <c r="M87" s="40"/>
      <c r="N87" s="40"/>
      <c r="O87" s="40"/>
      <c r="Q87" s="115"/>
    </row>
    <row r="88" spans="1:21" ht="21" customHeight="1">
      <c r="A88" s="31"/>
      <c r="B88" s="31"/>
      <c r="C88" s="31"/>
      <c r="D88" s="31"/>
      <c r="E88" s="31"/>
      <c r="F88" s="31"/>
      <c r="G88" s="31"/>
      <c r="H88" s="31"/>
      <c r="I88" s="31"/>
      <c r="M88" s="40"/>
      <c r="N88" s="40"/>
      <c r="O88" s="33" t="s">
        <v>90</v>
      </c>
      <c r="Q88" s="115"/>
    </row>
    <row r="89" spans="1:21" ht="32.25" customHeight="1">
      <c r="A89" s="31"/>
      <c r="B89" s="31"/>
      <c r="C89" s="31"/>
      <c r="D89" s="31"/>
      <c r="E89" s="964">
        <v>1402</v>
      </c>
      <c r="F89" s="964"/>
      <c r="G89" s="964"/>
      <c r="H89" s="964"/>
      <c r="I89" s="964"/>
      <c r="J89" s="964"/>
      <c r="K89" s="964"/>
      <c r="L89" s="964"/>
      <c r="M89" s="964"/>
      <c r="O89" s="93">
        <v>1401</v>
      </c>
      <c r="Q89" s="91"/>
    </row>
    <row r="90" spans="1:21" ht="18" customHeight="1">
      <c r="A90" s="32" t="s">
        <v>7</v>
      </c>
      <c r="C90" s="91"/>
      <c r="D90" s="91"/>
      <c r="E90" s="101" t="s">
        <v>87</v>
      </c>
      <c r="F90" s="111"/>
      <c r="G90" s="101" t="s">
        <v>88</v>
      </c>
      <c r="H90" s="104"/>
      <c r="I90" s="101" t="s">
        <v>53</v>
      </c>
      <c r="J90" s="104"/>
      <c r="K90" s="494" t="str">
        <f>K81</f>
        <v xml:space="preserve">کاهش ارزش </v>
      </c>
      <c r="L90" s="104"/>
      <c r="M90" s="101" t="s">
        <v>89</v>
      </c>
      <c r="N90" s="91"/>
      <c r="O90" s="93" t="s">
        <v>89</v>
      </c>
      <c r="Q90" s="115"/>
    </row>
    <row r="91" spans="1:21">
      <c r="B91" s="32" t="s">
        <v>316</v>
      </c>
      <c r="C91" s="293"/>
      <c r="D91" s="36"/>
      <c r="E91" s="94" t="s">
        <v>499</v>
      </c>
      <c r="F91" s="36"/>
      <c r="G91" s="94" t="s">
        <v>499</v>
      </c>
      <c r="H91" s="36"/>
      <c r="I91" s="94" t="s">
        <v>499</v>
      </c>
      <c r="J91" s="75"/>
      <c r="K91" s="293" t="s">
        <v>500</v>
      </c>
      <c r="L91" s="75"/>
      <c r="M91" s="94" t="s">
        <v>499</v>
      </c>
      <c r="N91" s="51"/>
      <c r="O91" s="94" t="s">
        <v>499</v>
      </c>
    </row>
    <row r="92" spans="1:21" ht="18" hidden="1" customHeight="1">
      <c r="B92" s="32" t="s">
        <v>317</v>
      </c>
      <c r="C92" s="94"/>
      <c r="D92" s="36"/>
      <c r="E92" s="94" t="s">
        <v>499</v>
      </c>
      <c r="F92" s="36"/>
      <c r="G92" s="94" t="s">
        <v>499</v>
      </c>
      <c r="H92" s="36"/>
      <c r="I92" s="94" t="s">
        <v>499</v>
      </c>
      <c r="J92" s="75"/>
      <c r="K92" s="293" t="s">
        <v>500</v>
      </c>
      <c r="L92" s="75"/>
      <c r="M92" s="94" t="s">
        <v>499</v>
      </c>
      <c r="N92" s="51"/>
      <c r="O92" s="94" t="s">
        <v>499</v>
      </c>
    </row>
    <row r="93" spans="1:21" ht="18" customHeight="1">
      <c r="B93" s="58" t="s">
        <v>322</v>
      </c>
      <c r="C93" s="94"/>
      <c r="D93" s="36"/>
      <c r="E93" s="94" t="s">
        <v>499</v>
      </c>
      <c r="F93" s="36"/>
      <c r="G93" s="94" t="s">
        <v>499</v>
      </c>
      <c r="H93" s="33"/>
      <c r="I93" s="94" t="s">
        <v>499</v>
      </c>
      <c r="J93" s="33"/>
      <c r="K93" s="293" t="s">
        <v>500</v>
      </c>
      <c r="L93" s="33"/>
      <c r="M93" s="94" t="s">
        <v>499</v>
      </c>
      <c r="N93" s="38"/>
      <c r="O93" s="94" t="s">
        <v>499</v>
      </c>
    </row>
    <row r="94" spans="1:21" ht="17.45" customHeight="1" thickBot="1">
      <c r="A94" s="58"/>
      <c r="B94" s="35"/>
      <c r="C94" s="35"/>
      <c r="D94" s="35"/>
      <c r="E94" s="637" t="s">
        <v>499</v>
      </c>
      <c r="F94" s="266"/>
      <c r="G94" s="637" t="s">
        <v>499</v>
      </c>
      <c r="H94" s="214"/>
      <c r="I94" s="637" t="s">
        <v>499</v>
      </c>
      <c r="J94" s="404"/>
      <c r="K94" s="638" t="s">
        <v>500</v>
      </c>
      <c r="L94" s="404"/>
      <c r="M94" s="637" t="s">
        <v>499</v>
      </c>
      <c r="N94" s="267"/>
      <c r="O94" s="637" t="s">
        <v>499</v>
      </c>
      <c r="Q94" s="102"/>
    </row>
    <row r="95" spans="1:21" ht="15.75" customHeight="1" thickTop="1">
      <c r="A95" s="193"/>
      <c r="B95" s="193"/>
      <c r="C95" s="193"/>
      <c r="D95" s="193"/>
      <c r="E95" s="193"/>
      <c r="F95" s="193"/>
      <c r="G95" s="193"/>
      <c r="H95" s="193"/>
      <c r="I95" s="193"/>
      <c r="J95" s="193"/>
      <c r="K95" s="193"/>
      <c r="L95" s="193"/>
      <c r="M95" s="193"/>
      <c r="N95" s="193"/>
      <c r="O95" s="193"/>
    </row>
  </sheetData>
  <mergeCells count="25">
    <mergeCell ref="E89:M89"/>
    <mergeCell ref="A68:O68"/>
    <mergeCell ref="A66:O66"/>
    <mergeCell ref="A67:O67"/>
    <mergeCell ref="M71:O71"/>
    <mergeCell ref="E72:M72"/>
    <mergeCell ref="E80:M80"/>
    <mergeCell ref="A87:I87"/>
    <mergeCell ref="B2:O2"/>
    <mergeCell ref="B3:O3"/>
    <mergeCell ref="B4:O4"/>
    <mergeCell ref="M9:O9"/>
    <mergeCell ref="E10:M10"/>
    <mergeCell ref="A56:O56"/>
    <mergeCell ref="G57:I57"/>
    <mergeCell ref="B8:E8"/>
    <mergeCell ref="A47:O47"/>
    <mergeCell ref="I48:K48"/>
    <mergeCell ref="E50:G50"/>
    <mergeCell ref="E51:G51"/>
    <mergeCell ref="E52:G52"/>
    <mergeCell ref="A55:P55"/>
    <mergeCell ref="E53:G53"/>
    <mergeCell ref="A43:O43"/>
    <mergeCell ref="A45:O45"/>
  </mergeCells>
  <printOptions horizontalCentered="1"/>
  <pageMargins left="0.19685039370078741" right="0.51181102362204722" top="0.39370078740157483" bottom="0.19685039370078741" header="0.23622047244094491" footer="0.27559055118110237"/>
  <pageSetup paperSize="9" scale="57" firstPageNumber="20" orientation="portrait" useFirstPageNumber="1" r:id="rId1"/>
  <headerFooter alignWithMargins="0">
    <oddFooter>&amp;C&amp;"B Nazanin,Regular"&amp;12&amp;P</oddFooter>
  </headerFooter>
  <rowBreaks count="1" manualBreakCount="1">
    <brk id="69" max="1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33"/>
  <sheetViews>
    <sheetView rightToLeft="1" tabSelected="1" view="pageBreakPreview" topLeftCell="A16" zoomScaleNormal="100" zoomScaleSheetLayoutView="100" workbookViewId="0">
      <selection activeCell="B2" sqref="B2:I2"/>
    </sheetView>
  </sheetViews>
  <sheetFormatPr defaultRowHeight="18.75"/>
  <cols>
    <col min="1" max="1" width="4.140625" style="32" customWidth="1"/>
    <col min="2" max="2" width="27.85546875" style="32" customWidth="1"/>
    <col min="3" max="3" width="11.5703125" style="32" customWidth="1"/>
    <col min="4" max="4" width="0.85546875" style="32" customWidth="1"/>
    <col min="5" max="5" width="12.28515625" style="32" customWidth="1"/>
    <col min="6" max="6" width="0.85546875" style="32" customWidth="1"/>
    <col min="7" max="7" width="13.5703125" style="32" customWidth="1"/>
    <col min="8" max="8" width="0.85546875" style="32" customWidth="1"/>
    <col min="9" max="9" width="14" style="32" customWidth="1"/>
    <col min="10" max="10" width="0.85546875" style="32" customWidth="1"/>
    <col min="11" max="11" width="12.5703125" style="32" customWidth="1"/>
    <col min="12" max="12" width="0.85546875" style="32" customWidth="1"/>
    <col min="13" max="13" width="13.42578125" style="33" customWidth="1"/>
    <col min="14" max="14" width="0.85546875" style="32" customWidth="1"/>
    <col min="15" max="15" width="14" style="33" customWidth="1"/>
    <col min="16" max="16" width="0.5703125" style="75" customWidth="1"/>
    <col min="17" max="17" width="12.7109375" style="75" customWidth="1"/>
    <col min="18" max="18" width="14.85546875" style="75" customWidth="1"/>
    <col min="19" max="16384" width="9.140625" style="32"/>
  </cols>
  <sheetData>
    <row r="1" spans="1:15" ht="3.75" customHeight="1">
      <c r="M1" s="32"/>
      <c r="O1" s="32"/>
    </row>
    <row r="2" spans="1:15" ht="21.75" customHeight="1">
      <c r="A2" s="472"/>
      <c r="B2" s="922" t="s">
        <v>689</v>
      </c>
      <c r="C2" s="922"/>
      <c r="D2" s="922"/>
      <c r="E2" s="922"/>
      <c r="F2" s="922"/>
      <c r="G2" s="922"/>
      <c r="H2" s="922"/>
      <c r="I2" s="922"/>
      <c r="J2" s="214"/>
      <c r="K2" s="214"/>
      <c r="L2" s="214"/>
      <c r="M2" s="214"/>
      <c r="N2" s="214"/>
      <c r="O2" s="214"/>
    </row>
    <row r="3" spans="1:15" ht="21.75" customHeight="1">
      <c r="A3" s="472"/>
      <c r="B3" s="907" t="s">
        <v>106</v>
      </c>
      <c r="C3" s="907"/>
      <c r="D3" s="907"/>
      <c r="E3" s="907"/>
      <c r="F3" s="907"/>
      <c r="G3" s="907"/>
      <c r="H3" s="907"/>
      <c r="I3" s="907"/>
      <c r="J3" s="45"/>
      <c r="K3" s="45"/>
      <c r="L3" s="45"/>
      <c r="M3" s="45"/>
      <c r="N3" s="45"/>
      <c r="O3" s="45"/>
    </row>
    <row r="4" spans="1:15" ht="21.75" customHeight="1">
      <c r="A4" s="472"/>
      <c r="B4" s="907" t="s">
        <v>639</v>
      </c>
      <c r="C4" s="907"/>
      <c r="D4" s="907"/>
      <c r="E4" s="907"/>
      <c r="F4" s="907"/>
      <c r="G4" s="907"/>
      <c r="H4" s="907"/>
      <c r="I4" s="907"/>
      <c r="J4" s="45"/>
      <c r="K4" s="45"/>
      <c r="L4" s="45"/>
      <c r="M4" s="45"/>
      <c r="N4" s="45"/>
      <c r="O4" s="45"/>
    </row>
    <row r="5" spans="1:15" ht="16.5" customHeight="1">
      <c r="A5" s="87"/>
      <c r="B5" s="87"/>
      <c r="C5" s="87"/>
      <c r="D5" s="87"/>
      <c r="E5" s="87"/>
      <c r="F5" s="87"/>
      <c r="G5" s="87"/>
      <c r="H5" s="87"/>
      <c r="I5" s="87"/>
      <c r="J5" s="87"/>
      <c r="K5" s="87"/>
      <c r="L5" s="87"/>
      <c r="M5" s="87"/>
      <c r="N5" s="87"/>
      <c r="O5" s="87"/>
    </row>
    <row r="6" spans="1:15" ht="16.5" customHeight="1">
      <c r="A6" s="87"/>
      <c r="B6" s="87"/>
      <c r="C6" s="87"/>
      <c r="D6" s="87"/>
      <c r="E6" s="87"/>
      <c r="F6" s="87"/>
      <c r="G6" s="87"/>
      <c r="H6" s="87"/>
      <c r="I6" s="87"/>
      <c r="J6" s="87"/>
      <c r="K6" s="87"/>
      <c r="L6" s="87"/>
      <c r="M6" s="87"/>
      <c r="N6" s="87"/>
      <c r="O6" s="87"/>
    </row>
    <row r="7" spans="1:15" ht="21" customHeight="1">
      <c r="A7" s="28" t="s">
        <v>739</v>
      </c>
      <c r="B7" s="97"/>
      <c r="C7" s="35"/>
      <c r="D7" s="35"/>
      <c r="E7" s="38"/>
      <c r="F7" s="38"/>
      <c r="G7" s="38"/>
      <c r="H7" s="38"/>
      <c r="I7" s="40"/>
      <c r="M7" s="40"/>
      <c r="N7" s="40"/>
    </row>
    <row r="8" spans="1:15" ht="23.25" customHeight="1">
      <c r="A8" s="193"/>
      <c r="B8" s="193"/>
      <c r="C8" s="193"/>
      <c r="D8" s="193"/>
      <c r="E8" s="193"/>
      <c r="F8" s="193"/>
      <c r="G8" s="910" t="s">
        <v>90</v>
      </c>
      <c r="H8" s="910"/>
      <c r="I8" s="910"/>
      <c r="J8" s="193"/>
      <c r="K8" s="193"/>
      <c r="L8" s="193"/>
      <c r="M8" s="193"/>
      <c r="N8" s="193"/>
      <c r="O8" s="193"/>
    </row>
    <row r="9" spans="1:15" ht="23.25" customHeight="1">
      <c r="A9" s="193"/>
      <c r="B9" s="193"/>
      <c r="C9" s="193"/>
      <c r="D9" s="193"/>
      <c r="E9" s="193"/>
      <c r="F9" s="193"/>
      <c r="G9" s="90">
        <v>1402</v>
      </c>
      <c r="H9" s="36"/>
      <c r="I9" s="90">
        <v>1401</v>
      </c>
      <c r="J9" s="193"/>
      <c r="K9" s="193"/>
      <c r="L9" s="193"/>
      <c r="M9" s="193"/>
      <c r="N9" s="193"/>
      <c r="O9" s="193"/>
    </row>
    <row r="10" spans="1:15" ht="23.25" customHeight="1">
      <c r="A10" s="193"/>
      <c r="B10" s="193" t="s">
        <v>617</v>
      </c>
      <c r="C10" s="193"/>
      <c r="D10" s="193"/>
      <c r="E10" s="193"/>
      <c r="F10" s="193"/>
      <c r="G10" s="639" t="s">
        <v>499</v>
      </c>
      <c r="H10" s="639"/>
      <c r="I10" s="639" t="s">
        <v>499</v>
      </c>
      <c r="J10" s="193"/>
      <c r="K10" s="193"/>
      <c r="L10" s="193"/>
      <c r="M10" s="193"/>
      <c r="N10" s="193"/>
      <c r="O10" s="193"/>
    </row>
    <row r="11" spans="1:15" ht="21" customHeight="1">
      <c r="A11" s="193"/>
      <c r="B11" s="193" t="s">
        <v>674</v>
      </c>
      <c r="C11" s="193"/>
      <c r="D11" s="193"/>
      <c r="E11" s="193"/>
      <c r="F11" s="193"/>
      <c r="G11" s="639" t="s">
        <v>499</v>
      </c>
      <c r="H11" s="639"/>
      <c r="I11" s="639" t="s">
        <v>499</v>
      </c>
      <c r="J11" s="193"/>
      <c r="K11" s="193"/>
      <c r="L11" s="193"/>
      <c r="M11" s="193"/>
      <c r="N11" s="193"/>
      <c r="O11" s="193"/>
    </row>
    <row r="12" spans="1:15" ht="23.25" customHeight="1">
      <c r="A12" s="193"/>
      <c r="B12" s="193" t="s">
        <v>32</v>
      </c>
      <c r="C12" s="193"/>
      <c r="D12" s="193"/>
      <c r="E12" s="193"/>
      <c r="F12" s="193"/>
      <c r="G12" s="639" t="s">
        <v>499</v>
      </c>
      <c r="H12" s="639"/>
      <c r="I12" s="639" t="s">
        <v>499</v>
      </c>
      <c r="J12" s="193"/>
      <c r="K12" s="193"/>
      <c r="L12" s="193"/>
      <c r="M12" s="193"/>
      <c r="N12" s="193"/>
      <c r="O12" s="193"/>
    </row>
    <row r="13" spans="1:15" ht="23.25" customHeight="1" thickBot="1">
      <c r="A13" s="193"/>
      <c r="B13" s="193"/>
      <c r="C13" s="193"/>
      <c r="D13" s="193"/>
      <c r="E13" s="193"/>
      <c r="F13" s="193"/>
      <c r="G13" s="640" t="s">
        <v>499</v>
      </c>
      <c r="H13" s="639"/>
      <c r="I13" s="640" t="s">
        <v>499</v>
      </c>
      <c r="J13" s="193"/>
      <c r="K13" s="193"/>
      <c r="L13" s="193"/>
      <c r="M13" s="193"/>
      <c r="N13" s="193"/>
      <c r="O13" s="193"/>
    </row>
    <row r="14" spans="1:15" ht="23.25" customHeight="1" thickTop="1">
      <c r="A14" s="193"/>
      <c r="B14" s="193"/>
      <c r="C14" s="193"/>
      <c r="D14" s="193"/>
      <c r="E14" s="193"/>
      <c r="F14" s="193"/>
      <c r="G14" s="482"/>
      <c r="H14" s="482"/>
      <c r="I14" s="482"/>
      <c r="J14" s="193"/>
      <c r="K14" s="193"/>
      <c r="L14" s="193"/>
      <c r="M14" s="193"/>
      <c r="N14" s="193"/>
      <c r="O14" s="193"/>
    </row>
    <row r="15" spans="1:15" ht="63" customHeight="1">
      <c r="A15" s="193"/>
      <c r="B15" s="917" t="s">
        <v>818</v>
      </c>
      <c r="C15" s="917"/>
      <c r="D15" s="917"/>
      <c r="E15" s="917"/>
      <c r="F15" s="917"/>
      <c r="G15" s="917"/>
      <c r="H15" s="917"/>
      <c r="I15" s="917"/>
      <c r="J15" s="193"/>
      <c r="K15" s="193"/>
      <c r="L15" s="193"/>
      <c r="M15" s="193"/>
      <c r="N15" s="193"/>
      <c r="O15" s="193"/>
    </row>
    <row r="16" spans="1:15" ht="24" customHeight="1">
      <c r="A16" s="193"/>
      <c r="B16" s="193"/>
      <c r="C16" s="193"/>
      <c r="D16" s="193"/>
      <c r="E16" s="193"/>
      <c r="F16" s="193"/>
      <c r="G16" s="193"/>
      <c r="H16" s="193"/>
      <c r="I16" s="193"/>
      <c r="J16" s="193"/>
      <c r="K16" s="193"/>
      <c r="L16" s="193"/>
      <c r="M16" s="193"/>
      <c r="N16" s="193"/>
      <c r="O16" s="193"/>
    </row>
    <row r="17" spans="1:15" ht="21" customHeight="1">
      <c r="A17" s="28" t="s">
        <v>740</v>
      </c>
      <c r="B17" s="97"/>
      <c r="C17" s="35"/>
      <c r="D17" s="35"/>
      <c r="E17" s="38"/>
      <c r="F17" s="38"/>
      <c r="G17" s="38"/>
      <c r="H17" s="38"/>
      <c r="I17" s="40"/>
      <c r="M17" s="40"/>
      <c r="N17" s="40"/>
    </row>
    <row r="18" spans="1:15" ht="23.25" customHeight="1">
      <c r="A18" s="193"/>
      <c r="B18" s="193"/>
      <c r="C18" s="193"/>
      <c r="D18" s="193"/>
      <c r="E18" s="193"/>
      <c r="F18" s="193"/>
      <c r="G18" s="910" t="s">
        <v>90</v>
      </c>
      <c r="H18" s="910"/>
      <c r="I18" s="910"/>
      <c r="J18" s="193"/>
      <c r="K18" s="193"/>
      <c r="L18" s="193"/>
      <c r="M18" s="193"/>
      <c r="N18" s="193"/>
      <c r="O18" s="193"/>
    </row>
    <row r="19" spans="1:15" ht="23.25" customHeight="1">
      <c r="A19" s="193"/>
      <c r="B19" s="193"/>
      <c r="C19" s="193"/>
      <c r="D19" s="193"/>
      <c r="E19" s="193"/>
      <c r="F19" s="193"/>
      <c r="G19" s="90">
        <v>1402</v>
      </c>
      <c r="H19" s="36"/>
      <c r="I19" s="90">
        <v>1401</v>
      </c>
      <c r="J19" s="193"/>
      <c r="K19" s="193"/>
      <c r="L19" s="193"/>
      <c r="M19" s="193"/>
      <c r="N19" s="193"/>
      <c r="O19" s="193"/>
    </row>
    <row r="20" spans="1:15" ht="23.25" customHeight="1">
      <c r="A20" s="193"/>
      <c r="B20" s="193" t="s">
        <v>403</v>
      </c>
      <c r="C20" s="193"/>
      <c r="D20" s="193"/>
      <c r="E20" s="193"/>
      <c r="F20" s="193"/>
      <c r="G20" s="639" t="s">
        <v>499</v>
      </c>
      <c r="H20" s="639"/>
      <c r="I20" s="639" t="s">
        <v>499</v>
      </c>
      <c r="J20" s="193"/>
      <c r="K20" s="193"/>
      <c r="L20" s="193"/>
      <c r="M20" s="193"/>
      <c r="N20" s="193"/>
      <c r="O20" s="193"/>
    </row>
    <row r="21" spans="1:15" ht="23.25" customHeight="1">
      <c r="A21" s="193"/>
      <c r="B21" s="193" t="s">
        <v>32</v>
      </c>
      <c r="C21" s="193"/>
      <c r="D21" s="193"/>
      <c r="E21" s="193"/>
      <c r="F21" s="193"/>
      <c r="G21" s="639" t="s">
        <v>499</v>
      </c>
      <c r="H21" s="639"/>
      <c r="I21" s="639" t="s">
        <v>499</v>
      </c>
      <c r="J21" s="193"/>
      <c r="K21" s="193"/>
      <c r="L21" s="193"/>
      <c r="M21" s="193"/>
      <c r="N21" s="193"/>
      <c r="O21" s="193"/>
    </row>
    <row r="22" spans="1:15" ht="23.25" customHeight="1" thickBot="1">
      <c r="A22" s="193"/>
      <c r="B22" s="193"/>
      <c r="C22" s="193"/>
      <c r="D22" s="193"/>
      <c r="E22" s="193"/>
      <c r="F22" s="193"/>
      <c r="G22" s="640" t="s">
        <v>499</v>
      </c>
      <c r="H22" s="639"/>
      <c r="I22" s="640" t="s">
        <v>499</v>
      </c>
      <c r="J22" s="193"/>
      <c r="K22" s="193"/>
      <c r="L22" s="193"/>
      <c r="M22" s="193"/>
      <c r="N22" s="193"/>
      <c r="O22" s="193"/>
    </row>
    <row r="23" spans="1:15" ht="19.5" customHeight="1" thickTop="1">
      <c r="A23" s="482"/>
      <c r="B23" s="482"/>
      <c r="C23" s="482"/>
      <c r="D23" s="482"/>
      <c r="E23" s="482"/>
      <c r="F23" s="482"/>
      <c r="G23" s="482"/>
      <c r="H23" s="193"/>
      <c r="I23" s="193"/>
      <c r="J23" s="193"/>
      <c r="K23" s="193"/>
      <c r="L23" s="193"/>
      <c r="M23" s="193"/>
      <c r="N23" s="193"/>
      <c r="O23" s="193"/>
    </row>
    <row r="24" spans="1:15">
      <c r="A24" s="850"/>
      <c r="B24" s="965"/>
      <c r="C24" s="965"/>
      <c r="D24" s="965"/>
      <c r="E24" s="965"/>
      <c r="F24" s="965"/>
      <c r="G24" s="965"/>
      <c r="H24" s="965"/>
      <c r="I24" s="965"/>
      <c r="J24" s="965"/>
      <c r="K24" s="965"/>
    </row>
    <row r="25" spans="1:15" ht="21">
      <c r="A25" s="966" t="s">
        <v>741</v>
      </c>
      <c r="B25" s="966"/>
      <c r="C25" s="966"/>
      <c r="O25" s="36"/>
    </row>
    <row r="26" spans="1:15" ht="21">
      <c r="A26" s="28"/>
      <c r="B26" s="28"/>
      <c r="G26" s="967" t="s">
        <v>90</v>
      </c>
      <c r="H26" s="967"/>
      <c r="I26" s="967"/>
      <c r="O26" s="36"/>
    </row>
    <row r="27" spans="1:15" ht="21" customHeight="1">
      <c r="A27" s="35"/>
      <c r="B27" s="35"/>
      <c r="C27" s="35"/>
      <c r="D27" s="35"/>
      <c r="G27" s="29">
        <v>1402</v>
      </c>
      <c r="H27" s="294"/>
      <c r="I27" s="29">
        <v>1401</v>
      </c>
      <c r="M27" s="32"/>
      <c r="N27" s="91"/>
    </row>
    <row r="28" spans="1:15" ht="21" customHeight="1" thickBot="1">
      <c r="B28" s="31" t="s">
        <v>575</v>
      </c>
      <c r="C28" s="49"/>
      <c r="D28" s="49"/>
      <c r="E28" s="49"/>
      <c r="F28" s="35"/>
      <c r="G28" s="651" t="s">
        <v>499</v>
      </c>
      <c r="H28" s="123"/>
      <c r="I28" s="651" t="s">
        <v>499</v>
      </c>
      <c r="M28" s="32"/>
      <c r="N28" s="95"/>
    </row>
    <row r="29" spans="1:15" ht="19.5" thickTop="1">
      <c r="A29" s="47"/>
      <c r="B29" s="47"/>
      <c r="C29" s="47"/>
      <c r="D29" s="47"/>
      <c r="E29" s="47"/>
      <c r="F29" s="47"/>
      <c r="G29" s="47"/>
      <c r="H29" s="47"/>
      <c r="I29" s="47"/>
      <c r="J29" s="47"/>
      <c r="K29" s="47"/>
      <c r="L29" s="47"/>
      <c r="M29" s="47"/>
      <c r="N29" s="47"/>
      <c r="O29" s="47"/>
    </row>
    <row r="30" spans="1:15" ht="37.5" customHeight="1">
      <c r="B30" s="920" t="s">
        <v>742</v>
      </c>
      <c r="C30" s="920"/>
      <c r="D30" s="920"/>
      <c r="E30" s="920"/>
      <c r="F30" s="920"/>
      <c r="G30" s="920"/>
      <c r="H30" s="920"/>
      <c r="I30" s="920"/>
      <c r="J30" s="920"/>
      <c r="K30" s="920"/>
      <c r="L30" s="39"/>
      <c r="M30" s="39"/>
      <c r="N30" s="39"/>
      <c r="O30" s="39"/>
    </row>
    <row r="32" spans="1:15">
      <c r="B32" s="852"/>
    </row>
    <row r="33" spans="2:11" ht="18.75" customHeight="1">
      <c r="B33" s="920" t="s">
        <v>705</v>
      </c>
      <c r="C33" s="920"/>
      <c r="D33" s="920"/>
      <c r="E33" s="920"/>
      <c r="F33" s="920"/>
      <c r="G33" s="920"/>
      <c r="H33" s="920"/>
      <c r="I33" s="920"/>
      <c r="J33" s="920"/>
      <c r="K33" s="920"/>
    </row>
  </sheetData>
  <mergeCells count="11">
    <mergeCell ref="B33:K33"/>
    <mergeCell ref="A25:C25"/>
    <mergeCell ref="G26:I26"/>
    <mergeCell ref="B30:K30"/>
    <mergeCell ref="G8:I8"/>
    <mergeCell ref="B24:K24"/>
    <mergeCell ref="G18:I18"/>
    <mergeCell ref="B2:I2"/>
    <mergeCell ref="B3:I3"/>
    <mergeCell ref="B4:I4"/>
    <mergeCell ref="B15:I15"/>
  </mergeCells>
  <printOptions horizontalCentered="1"/>
  <pageMargins left="0.19685039370078741" right="0.51181102362204722" top="0.39370078740157483" bottom="0.19685039370078741" header="0.23622047244094491" footer="0.27559055118110237"/>
  <pageSetup paperSize="9" scale="85" firstPageNumber="22" orientation="portrait" useFirstPageNumber="1" r:id="rId1"/>
  <headerFooter alignWithMargins="0">
    <oddFooter>&amp;C&amp;"B Nazanin,Regular"&amp;12&amp;P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64"/>
  <sheetViews>
    <sheetView rightToLeft="1" tabSelected="1" view="pageBreakPreview" topLeftCell="A40" zoomScaleNormal="100" zoomScaleSheetLayoutView="100" workbookViewId="0">
      <selection activeCell="B2" sqref="B2:I2"/>
    </sheetView>
  </sheetViews>
  <sheetFormatPr defaultRowHeight="18.75"/>
  <cols>
    <col min="1" max="1" width="4.140625" style="32" customWidth="1"/>
    <col min="2" max="2" width="11.5703125" style="32" customWidth="1"/>
    <col min="3" max="3" width="12.42578125" style="32" customWidth="1"/>
    <col min="4" max="4" width="0.85546875" style="32" customWidth="1"/>
    <col min="5" max="5" width="12.28515625" style="32" customWidth="1"/>
    <col min="6" max="6" width="0.85546875" style="32" customWidth="1"/>
    <col min="7" max="7" width="12.7109375" style="32" customWidth="1"/>
    <col min="8" max="8" width="0.85546875" style="32" customWidth="1"/>
    <col min="9" max="9" width="14.140625" style="32" customWidth="1"/>
    <col min="10" max="10" width="0.85546875" style="32" customWidth="1"/>
    <col min="11" max="11" width="14.28515625" style="32" customWidth="1"/>
    <col min="12" max="12" width="0.85546875" style="32" customWidth="1"/>
    <col min="13" max="13" width="13.42578125" style="33" customWidth="1"/>
    <col min="14" max="14" width="0.85546875" style="32" customWidth="1"/>
    <col min="15" max="15" width="12.85546875" style="33" customWidth="1"/>
    <col min="16" max="16" width="0.5703125" style="75" customWidth="1"/>
    <col min="17" max="17" width="12.7109375" style="75" customWidth="1"/>
    <col min="18" max="18" width="14.85546875" style="75" customWidth="1"/>
    <col min="19" max="16384" width="9.140625" style="32"/>
  </cols>
  <sheetData>
    <row r="1" spans="1:15" ht="3.75" customHeight="1">
      <c r="M1" s="32"/>
      <c r="O1" s="32"/>
    </row>
    <row r="2" spans="1:15" ht="21.75" customHeight="1">
      <c r="A2" s="472"/>
      <c r="B2" s="922" t="s">
        <v>688</v>
      </c>
      <c r="C2" s="922"/>
      <c r="D2" s="922"/>
      <c r="E2" s="922"/>
      <c r="F2" s="922"/>
      <c r="G2" s="922"/>
      <c r="H2" s="922"/>
      <c r="I2" s="922"/>
      <c r="J2" s="922"/>
      <c r="K2" s="922"/>
      <c r="L2" s="922"/>
      <c r="M2" s="922"/>
      <c r="N2" s="922"/>
      <c r="O2" s="922"/>
    </row>
    <row r="3" spans="1:15" ht="21.75" customHeight="1">
      <c r="A3" s="472"/>
      <c r="B3" s="907" t="s">
        <v>106</v>
      </c>
      <c r="C3" s="907"/>
      <c r="D3" s="907"/>
      <c r="E3" s="907"/>
      <c r="F3" s="907"/>
      <c r="G3" s="907"/>
      <c r="H3" s="907"/>
      <c r="I3" s="907"/>
      <c r="J3" s="907"/>
      <c r="K3" s="907"/>
      <c r="L3" s="907"/>
      <c r="M3" s="907"/>
      <c r="N3" s="907"/>
      <c r="O3" s="907"/>
    </row>
    <row r="4" spans="1:15" ht="21.75" customHeight="1">
      <c r="A4" s="472"/>
      <c r="B4" s="907" t="s">
        <v>639</v>
      </c>
      <c r="C4" s="907"/>
      <c r="D4" s="907"/>
      <c r="E4" s="907"/>
      <c r="F4" s="907"/>
      <c r="G4" s="907"/>
      <c r="H4" s="907"/>
      <c r="I4" s="907"/>
      <c r="J4" s="907"/>
      <c r="K4" s="907"/>
      <c r="L4" s="907"/>
      <c r="M4" s="907"/>
      <c r="N4" s="907"/>
      <c r="O4" s="907"/>
    </row>
    <row r="5" spans="1:15" ht="16.5" customHeight="1">
      <c r="A5" s="87"/>
      <c r="B5" s="87"/>
      <c r="C5" s="87"/>
      <c r="D5" s="87"/>
      <c r="E5" s="87"/>
      <c r="F5" s="87"/>
      <c r="G5" s="87"/>
      <c r="H5" s="87"/>
      <c r="I5" s="87"/>
      <c r="J5" s="87"/>
      <c r="K5" s="87"/>
      <c r="L5" s="87"/>
      <c r="M5" s="87"/>
      <c r="N5" s="87"/>
      <c r="O5" s="87"/>
    </row>
    <row r="6" spans="1:15" ht="21" customHeight="1">
      <c r="A6" s="28" t="s">
        <v>743</v>
      </c>
      <c r="B6" s="97"/>
      <c r="C6" s="35"/>
      <c r="D6" s="35"/>
      <c r="E6" s="38"/>
      <c r="F6" s="38"/>
      <c r="G6" s="38"/>
      <c r="H6" s="38"/>
      <c r="I6" s="40"/>
      <c r="M6" s="40"/>
      <c r="N6" s="40"/>
    </row>
    <row r="7" spans="1:15" ht="17.25" customHeight="1">
      <c r="B7" s="28"/>
      <c r="C7" s="28"/>
      <c r="G7" s="42"/>
      <c r="H7" s="42"/>
      <c r="I7" s="42"/>
      <c r="J7" s="103"/>
      <c r="K7" s="967" t="s">
        <v>90</v>
      </c>
      <c r="L7" s="967"/>
      <c r="M7" s="967"/>
      <c r="O7" s="36"/>
    </row>
    <row r="8" spans="1:15" ht="24.75" customHeight="1">
      <c r="A8" s="35"/>
      <c r="B8" s="35"/>
      <c r="C8" s="35"/>
      <c r="D8" s="35"/>
      <c r="H8" s="91"/>
      <c r="I8" s="854"/>
      <c r="J8" s="294"/>
      <c r="K8" s="29">
        <v>1402</v>
      </c>
      <c r="L8" s="294"/>
      <c r="M8" s="29">
        <v>1401</v>
      </c>
      <c r="N8" s="91"/>
    </row>
    <row r="9" spans="1:15" ht="21" customHeight="1">
      <c r="B9" s="31" t="s">
        <v>565</v>
      </c>
      <c r="C9" s="31"/>
      <c r="D9" s="35"/>
      <c r="H9" s="31"/>
      <c r="I9" s="776"/>
      <c r="J9" s="58"/>
      <c r="K9" s="641" t="s">
        <v>499</v>
      </c>
      <c r="L9" s="123"/>
      <c r="M9" s="641" t="s">
        <v>499</v>
      </c>
      <c r="N9" s="405"/>
    </row>
    <row r="10" spans="1:15" ht="21" customHeight="1">
      <c r="B10" s="31" t="s">
        <v>566</v>
      </c>
      <c r="C10" s="31"/>
      <c r="D10" s="35"/>
      <c r="H10" s="31"/>
      <c r="I10" s="775"/>
      <c r="J10" s="58"/>
      <c r="K10" s="641" t="s">
        <v>499</v>
      </c>
      <c r="L10" s="123"/>
      <c r="M10" s="641" t="s">
        <v>499</v>
      </c>
      <c r="N10" s="405"/>
    </row>
    <row r="11" spans="1:15" ht="21" customHeight="1">
      <c r="B11" s="31" t="s">
        <v>725</v>
      </c>
      <c r="C11" s="31"/>
      <c r="D11" s="35"/>
      <c r="H11" s="31"/>
      <c r="I11" s="775"/>
      <c r="J11" s="58"/>
      <c r="K11" s="641" t="s">
        <v>499</v>
      </c>
      <c r="L11" s="123"/>
      <c r="M11" s="641" t="s">
        <v>499</v>
      </c>
      <c r="N11" s="405"/>
    </row>
    <row r="12" spans="1:15" ht="21" customHeight="1">
      <c r="B12" s="962" t="s">
        <v>621</v>
      </c>
      <c r="C12" s="962"/>
      <c r="D12" s="35"/>
      <c r="H12" s="31"/>
      <c r="I12" s="775"/>
      <c r="J12" s="58"/>
      <c r="K12" s="641" t="s">
        <v>499</v>
      </c>
      <c r="L12" s="641"/>
      <c r="M12" s="641" t="s">
        <v>499</v>
      </c>
      <c r="N12" s="405"/>
    </row>
    <row r="13" spans="1:15" ht="21" customHeight="1">
      <c r="B13" s="31" t="s">
        <v>122</v>
      </c>
      <c r="C13" s="31"/>
      <c r="D13" s="35"/>
      <c r="H13" s="31"/>
      <c r="I13" s="775"/>
      <c r="J13" s="58"/>
      <c r="K13" s="641" t="s">
        <v>499</v>
      </c>
      <c r="L13" s="123"/>
      <c r="M13" s="641" t="s">
        <v>499</v>
      </c>
      <c r="N13" s="405"/>
    </row>
    <row r="14" spans="1:15" ht="21" customHeight="1">
      <c r="B14" s="32" t="s">
        <v>404</v>
      </c>
      <c r="I14" s="775"/>
      <c r="J14" s="58"/>
      <c r="K14" s="642" t="s">
        <v>499</v>
      </c>
      <c r="L14" s="123"/>
      <c r="M14" s="642" t="s">
        <v>499</v>
      </c>
      <c r="N14" s="405"/>
    </row>
    <row r="15" spans="1:15" ht="21" customHeight="1">
      <c r="B15" s="31"/>
      <c r="C15" s="31"/>
      <c r="D15" s="35"/>
      <c r="H15" s="31"/>
      <c r="I15" s="775"/>
      <c r="J15" s="58"/>
      <c r="K15" s="643" t="s">
        <v>499</v>
      </c>
      <c r="L15" s="123"/>
      <c r="M15" s="643" t="s">
        <v>499</v>
      </c>
      <c r="N15" s="405"/>
    </row>
    <row r="16" spans="1:15" ht="9.75" customHeight="1">
      <c r="B16" s="47"/>
      <c r="C16" s="47"/>
      <c r="D16" s="37"/>
      <c r="E16" s="42"/>
      <c r="F16" s="42"/>
      <c r="G16" s="42"/>
      <c r="H16" s="47"/>
      <c r="I16" s="776"/>
      <c r="J16" s="109"/>
      <c r="K16" s="644"/>
      <c r="L16" s="568"/>
      <c r="M16" s="644"/>
      <c r="N16" s="405"/>
    </row>
    <row r="17" spans="1:18" ht="21" customHeight="1">
      <c r="B17" s="31" t="s">
        <v>567</v>
      </c>
      <c r="C17" s="31"/>
      <c r="D17" s="35"/>
      <c r="E17" s="94"/>
      <c r="H17" s="31"/>
      <c r="I17" s="775"/>
      <c r="J17" s="58"/>
      <c r="K17" s="641" t="s">
        <v>499</v>
      </c>
      <c r="L17" s="123"/>
      <c r="M17" s="641" t="s">
        <v>499</v>
      </c>
      <c r="N17" s="405"/>
    </row>
    <row r="18" spans="1:18" ht="21" customHeight="1">
      <c r="B18" s="31" t="s">
        <v>568</v>
      </c>
      <c r="C18" s="31"/>
      <c r="D18" s="35"/>
      <c r="E18" s="94"/>
      <c r="H18" s="31"/>
      <c r="I18" s="775"/>
      <c r="J18" s="58"/>
      <c r="K18" s="642" t="s">
        <v>499</v>
      </c>
      <c r="L18" s="123"/>
      <c r="M18" s="642" t="s">
        <v>499</v>
      </c>
      <c r="N18" s="405"/>
    </row>
    <row r="19" spans="1:18" ht="21" customHeight="1" thickBot="1">
      <c r="B19" s="97"/>
      <c r="C19" s="35"/>
      <c r="D19" s="35"/>
      <c r="F19" s="38"/>
      <c r="G19" s="36"/>
      <c r="H19" s="31"/>
      <c r="I19" s="777"/>
      <c r="J19" s="58"/>
      <c r="K19" s="645" t="s">
        <v>499</v>
      </c>
      <c r="L19" s="584"/>
      <c r="M19" s="645" t="s">
        <v>499</v>
      </c>
      <c r="N19" s="405"/>
    </row>
    <row r="20" spans="1:18" ht="7.5" customHeight="1" thickTop="1">
      <c r="B20" s="114"/>
      <c r="C20" s="37"/>
      <c r="D20" s="37"/>
      <c r="E20" s="42"/>
      <c r="F20" s="91"/>
      <c r="G20" s="48"/>
      <c r="H20" s="47"/>
      <c r="I20" s="64"/>
      <c r="J20" s="109"/>
      <c r="K20" s="398"/>
      <c r="L20" s="403"/>
      <c r="M20" s="398"/>
      <c r="N20" s="58">
        <v>0</v>
      </c>
    </row>
    <row r="21" spans="1:18" s="214" customFormat="1" ht="21" customHeight="1">
      <c r="A21" s="28" t="s">
        <v>744</v>
      </c>
      <c r="B21" s="28"/>
      <c r="C21" s="28"/>
      <c r="D21" s="28"/>
      <c r="E21" s="28"/>
      <c r="F21" s="702"/>
      <c r="G21" s="236"/>
      <c r="H21" s="236"/>
      <c r="I21" s="212"/>
      <c r="J21" s="212"/>
      <c r="K21" s="212"/>
      <c r="L21" s="212"/>
      <c r="M21" s="702"/>
      <c r="N21" s="702"/>
      <c r="O21" s="702"/>
      <c r="P21" s="234"/>
      <c r="Q21" s="234"/>
      <c r="R21" s="234"/>
    </row>
    <row r="22" spans="1:18" ht="16.5" customHeight="1">
      <c r="A22" s="31"/>
      <c r="B22" s="31"/>
      <c r="C22" s="31"/>
      <c r="D22" s="31"/>
      <c r="E22" s="31"/>
      <c r="F22" s="40"/>
      <c r="G22" s="91"/>
      <c r="H22" s="91"/>
      <c r="I22" s="76"/>
      <c r="J22" s="76"/>
      <c r="K22" s="76"/>
      <c r="L22" s="76"/>
      <c r="M22" s="40"/>
      <c r="N22" s="40"/>
      <c r="O22" s="968" t="s">
        <v>90</v>
      </c>
      <c r="P22" s="968"/>
      <c r="Q22" s="968"/>
    </row>
    <row r="23" spans="1:18" ht="18.75" customHeight="1">
      <c r="B23" s="39"/>
      <c r="C23" s="946">
        <v>1402</v>
      </c>
      <c r="D23" s="946"/>
      <c r="E23" s="946"/>
      <c r="F23" s="946"/>
      <c r="G23" s="946"/>
      <c r="H23" s="946"/>
      <c r="I23" s="946"/>
      <c r="J23" s="946"/>
      <c r="K23" s="946"/>
      <c r="L23" s="946"/>
      <c r="M23" s="946"/>
      <c r="N23" s="946"/>
      <c r="O23" s="946"/>
      <c r="P23" s="946"/>
      <c r="Q23" s="946"/>
    </row>
    <row r="24" spans="1:18" ht="18.75" customHeight="1">
      <c r="B24" s="39"/>
      <c r="C24" s="946" t="s">
        <v>355</v>
      </c>
      <c r="D24" s="946"/>
      <c r="E24" s="946"/>
      <c r="F24" s="103"/>
      <c r="G24" s="946" t="s">
        <v>569</v>
      </c>
      <c r="H24" s="946"/>
      <c r="I24" s="946"/>
      <c r="J24" s="91"/>
      <c r="K24" s="946" t="s">
        <v>570</v>
      </c>
      <c r="L24" s="946"/>
      <c r="M24" s="946"/>
      <c r="N24" s="103"/>
      <c r="O24" s="946" t="s">
        <v>571</v>
      </c>
      <c r="P24" s="946"/>
      <c r="Q24" s="946"/>
    </row>
    <row r="25" spans="1:18">
      <c r="A25" s="103"/>
      <c r="C25" s="101" t="s">
        <v>71</v>
      </c>
      <c r="D25" s="104"/>
      <c r="E25" s="101" t="s">
        <v>115</v>
      </c>
      <c r="F25" s="103"/>
      <c r="G25" s="101" t="s">
        <v>71</v>
      </c>
      <c r="H25" s="104"/>
      <c r="I25" s="101" t="s">
        <v>115</v>
      </c>
      <c r="J25" s="104"/>
      <c r="K25" s="101" t="s">
        <v>71</v>
      </c>
      <c r="L25" s="104"/>
      <c r="M25" s="101" t="s">
        <v>115</v>
      </c>
      <c r="N25" s="103"/>
      <c r="O25" s="101" t="s">
        <v>71</v>
      </c>
      <c r="P25" s="104"/>
      <c r="Q25" s="101" t="s">
        <v>115</v>
      </c>
    </row>
    <row r="26" spans="1:18" ht="24" customHeight="1">
      <c r="B26" s="31" t="s">
        <v>73</v>
      </c>
      <c r="C26" s="94" t="s">
        <v>499</v>
      </c>
      <c r="D26" s="94"/>
      <c r="E26" s="94" t="s">
        <v>499</v>
      </c>
      <c r="F26" s="293"/>
      <c r="G26" s="94" t="s">
        <v>499</v>
      </c>
      <c r="H26" s="94"/>
      <c r="I26" s="94" t="s">
        <v>499</v>
      </c>
      <c r="J26" s="123"/>
      <c r="K26" s="94" t="s">
        <v>499</v>
      </c>
      <c r="L26" s="123"/>
      <c r="M26" s="94" t="s">
        <v>499</v>
      </c>
      <c r="N26" s="123"/>
      <c r="O26" s="94" t="s">
        <v>499</v>
      </c>
      <c r="P26" s="646"/>
      <c r="Q26" s="94" t="s">
        <v>499</v>
      </c>
      <c r="R26" s="209"/>
    </row>
    <row r="27" spans="1:18" ht="24" customHeight="1">
      <c r="B27" s="31" t="s">
        <v>537</v>
      </c>
      <c r="C27" s="94" t="s">
        <v>499</v>
      </c>
      <c r="D27" s="94"/>
      <c r="E27" s="94" t="s">
        <v>499</v>
      </c>
      <c r="F27" s="293"/>
      <c r="G27" s="94" t="s">
        <v>499</v>
      </c>
      <c r="H27" s="293"/>
      <c r="I27" s="94" t="s">
        <v>499</v>
      </c>
      <c r="J27" s="123"/>
      <c r="K27" s="94" t="s">
        <v>499</v>
      </c>
      <c r="L27" s="568"/>
      <c r="M27" s="94" t="s">
        <v>499</v>
      </c>
      <c r="N27" s="123"/>
      <c r="O27" s="94" t="s">
        <v>499</v>
      </c>
      <c r="P27" s="550"/>
      <c r="Q27" s="94" t="s">
        <v>499</v>
      </c>
    </row>
    <row r="28" spans="1:18" ht="24" customHeight="1">
      <c r="B28" s="31" t="s">
        <v>450</v>
      </c>
      <c r="C28" s="293" t="s">
        <v>499</v>
      </c>
      <c r="D28" s="94"/>
      <c r="E28" s="293" t="s">
        <v>499</v>
      </c>
      <c r="F28" s="293"/>
      <c r="G28" s="293" t="s">
        <v>499</v>
      </c>
      <c r="H28" s="293"/>
      <c r="I28" s="293" t="s">
        <v>499</v>
      </c>
      <c r="J28" s="123"/>
      <c r="K28" s="293" t="s">
        <v>499</v>
      </c>
      <c r="L28" s="123"/>
      <c r="M28" s="293" t="s">
        <v>499</v>
      </c>
      <c r="N28" s="123"/>
      <c r="O28" s="293" t="s">
        <v>499</v>
      </c>
      <c r="P28" s="550"/>
      <c r="Q28" s="293" t="s">
        <v>499</v>
      </c>
    </row>
    <row r="29" spans="1:18" ht="22.5" customHeight="1" thickBot="1">
      <c r="A29" s="31"/>
      <c r="B29" s="31"/>
      <c r="C29" s="293"/>
      <c r="D29" s="94"/>
      <c r="E29" s="566" t="s">
        <v>499</v>
      </c>
      <c r="F29" s="293"/>
      <c r="G29" s="293"/>
      <c r="H29" s="293"/>
      <c r="I29" s="567" t="s">
        <v>499</v>
      </c>
      <c r="J29" s="123"/>
      <c r="K29" s="585"/>
      <c r="L29" s="123"/>
      <c r="M29" s="566" t="s">
        <v>499</v>
      </c>
      <c r="N29" s="293"/>
      <c r="O29" s="585"/>
      <c r="P29" s="516"/>
      <c r="Q29" s="561" t="s">
        <v>499</v>
      </c>
    </row>
    <row r="30" spans="1:18" ht="9" customHeight="1" thickTop="1">
      <c r="A30" s="31"/>
      <c r="B30" s="31"/>
      <c r="C30" s="103"/>
      <c r="D30" s="39"/>
      <c r="E30" s="99"/>
      <c r="F30" s="99"/>
      <c r="G30" s="99"/>
      <c r="H30" s="103"/>
      <c r="J30" s="76"/>
      <c r="K30" s="267"/>
      <c r="L30" s="76"/>
      <c r="M30" s="99"/>
      <c r="N30" s="99"/>
      <c r="O30" s="267"/>
      <c r="P30" s="200"/>
    </row>
    <row r="31" spans="1:18" ht="13.5" customHeight="1">
      <c r="A31" s="31"/>
      <c r="B31" s="31"/>
      <c r="C31" s="31"/>
      <c r="D31" s="31"/>
      <c r="E31" s="31"/>
      <c r="F31" s="40"/>
      <c r="G31" s="91"/>
      <c r="H31" s="91"/>
      <c r="I31" s="76"/>
      <c r="J31" s="76"/>
      <c r="K31" s="76"/>
      <c r="L31" s="76"/>
      <c r="M31" s="40"/>
      <c r="N31" s="40"/>
      <c r="O31" s="968" t="s">
        <v>90</v>
      </c>
      <c r="P31" s="968"/>
      <c r="Q31" s="968"/>
    </row>
    <row r="32" spans="1:18" ht="18.75" customHeight="1">
      <c r="B32" s="39"/>
      <c r="C32" s="946">
        <v>1401</v>
      </c>
      <c r="D32" s="946"/>
      <c r="E32" s="946"/>
      <c r="F32" s="946"/>
      <c r="G32" s="946"/>
      <c r="H32" s="946"/>
      <c r="I32" s="946"/>
      <c r="J32" s="946"/>
      <c r="K32" s="946"/>
      <c r="L32" s="946"/>
      <c r="M32" s="946"/>
      <c r="N32" s="946"/>
      <c r="O32" s="946"/>
      <c r="P32" s="946"/>
      <c r="Q32" s="946"/>
    </row>
    <row r="33" spans="1:18" ht="18.75" customHeight="1">
      <c r="B33" s="39"/>
      <c r="C33" s="946" t="s">
        <v>355</v>
      </c>
      <c r="D33" s="946"/>
      <c r="E33" s="946"/>
      <c r="F33" s="103"/>
      <c r="G33" s="946" t="s">
        <v>569</v>
      </c>
      <c r="H33" s="946"/>
      <c r="I33" s="946"/>
      <c r="J33" s="91"/>
      <c r="K33" s="946" t="s">
        <v>570</v>
      </c>
      <c r="L33" s="946"/>
      <c r="M33" s="946"/>
      <c r="N33" s="103"/>
      <c r="O33" s="946" t="s">
        <v>571</v>
      </c>
      <c r="P33" s="946"/>
      <c r="Q33" s="946"/>
    </row>
    <row r="34" spans="1:18">
      <c r="A34" s="103"/>
      <c r="C34" s="101" t="s">
        <v>71</v>
      </c>
      <c r="D34" s="104"/>
      <c r="E34" s="101" t="s">
        <v>115</v>
      </c>
      <c r="F34" s="103"/>
      <c r="G34" s="101" t="s">
        <v>71</v>
      </c>
      <c r="H34" s="104"/>
      <c r="I34" s="101" t="s">
        <v>115</v>
      </c>
      <c r="J34" s="104"/>
      <c r="K34" s="101" t="s">
        <v>71</v>
      </c>
      <c r="L34" s="104"/>
      <c r="M34" s="101" t="s">
        <v>115</v>
      </c>
      <c r="N34" s="103"/>
      <c r="O34" s="101" t="s">
        <v>71</v>
      </c>
      <c r="P34" s="104"/>
      <c r="Q34" s="101" t="s">
        <v>115</v>
      </c>
    </row>
    <row r="35" spans="1:18" ht="24" customHeight="1">
      <c r="B35" s="31" t="s">
        <v>73</v>
      </c>
      <c r="C35" s="94" t="s">
        <v>499</v>
      </c>
      <c r="D35" s="94"/>
      <c r="E35" s="94" t="s">
        <v>499</v>
      </c>
      <c r="F35" s="293"/>
      <c r="G35" s="94" t="s">
        <v>499</v>
      </c>
      <c r="H35" s="94"/>
      <c r="I35" s="94" t="s">
        <v>499</v>
      </c>
      <c r="J35" s="123"/>
      <c r="K35" s="94" t="s">
        <v>499</v>
      </c>
      <c r="L35" s="123"/>
      <c r="M35" s="94" t="s">
        <v>499</v>
      </c>
      <c r="N35" s="123"/>
      <c r="O35" s="94" t="s">
        <v>499</v>
      </c>
      <c r="P35" s="646"/>
      <c r="Q35" s="94" t="s">
        <v>499</v>
      </c>
      <c r="R35" s="209"/>
    </row>
    <row r="36" spans="1:18" ht="24" customHeight="1">
      <c r="B36" s="31" t="s">
        <v>537</v>
      </c>
      <c r="C36" s="94" t="s">
        <v>499</v>
      </c>
      <c r="D36" s="94"/>
      <c r="E36" s="94" t="s">
        <v>499</v>
      </c>
      <c r="F36" s="293"/>
      <c r="G36" s="94" t="s">
        <v>499</v>
      </c>
      <c r="H36" s="293"/>
      <c r="I36" s="94" t="s">
        <v>499</v>
      </c>
      <c r="J36" s="123"/>
      <c r="K36" s="94" t="s">
        <v>499</v>
      </c>
      <c r="L36" s="568"/>
      <c r="M36" s="94" t="s">
        <v>499</v>
      </c>
      <c r="N36" s="123"/>
      <c r="O36" s="94" t="s">
        <v>499</v>
      </c>
      <c r="P36" s="550"/>
      <c r="Q36" s="94" t="s">
        <v>499</v>
      </c>
    </row>
    <row r="37" spans="1:18" ht="24" customHeight="1">
      <c r="B37" s="31" t="s">
        <v>450</v>
      </c>
      <c r="C37" s="293" t="s">
        <v>499</v>
      </c>
      <c r="D37" s="94"/>
      <c r="E37" s="293" t="s">
        <v>499</v>
      </c>
      <c r="F37" s="293"/>
      <c r="G37" s="293" t="s">
        <v>499</v>
      </c>
      <c r="H37" s="293"/>
      <c r="I37" s="293" t="s">
        <v>499</v>
      </c>
      <c r="J37" s="123"/>
      <c r="K37" s="293" t="s">
        <v>499</v>
      </c>
      <c r="L37" s="123"/>
      <c r="M37" s="293" t="s">
        <v>499</v>
      </c>
      <c r="N37" s="123"/>
      <c r="O37" s="293" t="s">
        <v>499</v>
      </c>
      <c r="P37" s="550"/>
      <c r="Q37" s="293" t="s">
        <v>499</v>
      </c>
    </row>
    <row r="38" spans="1:18" ht="22.5" customHeight="1" thickBot="1">
      <c r="A38" s="31"/>
      <c r="B38" s="31"/>
      <c r="C38" s="293"/>
      <c r="D38" s="94"/>
      <c r="E38" s="566" t="s">
        <v>499</v>
      </c>
      <c r="F38" s="293"/>
      <c r="G38" s="293"/>
      <c r="H38" s="293"/>
      <c r="I38" s="567" t="s">
        <v>499</v>
      </c>
      <c r="J38" s="123"/>
      <c r="K38" s="585"/>
      <c r="L38" s="123"/>
      <c r="M38" s="566" t="s">
        <v>499</v>
      </c>
      <c r="N38" s="293"/>
      <c r="O38" s="585"/>
      <c r="P38" s="516"/>
      <c r="Q38" s="561" t="s">
        <v>499</v>
      </c>
    </row>
    <row r="39" spans="1:18" ht="10.5" customHeight="1" thickTop="1">
      <c r="A39" s="31"/>
      <c r="B39" s="39"/>
      <c r="C39" s="39"/>
      <c r="D39" s="99"/>
      <c r="E39" s="99"/>
      <c r="F39" s="99"/>
      <c r="G39" s="103"/>
      <c r="H39" s="40"/>
      <c r="I39" s="76"/>
      <c r="J39" s="99"/>
      <c r="L39" s="76"/>
      <c r="M39" s="99"/>
      <c r="N39" s="99"/>
      <c r="O39" s="99"/>
    </row>
    <row r="40" spans="1:18" ht="23.25" customHeight="1">
      <c r="A40" s="969" t="s">
        <v>745</v>
      </c>
      <c r="B40" s="969"/>
      <c r="C40" s="969"/>
      <c r="D40" s="969"/>
      <c r="E40" s="969"/>
      <c r="F40" s="969"/>
      <c r="G40" s="969"/>
      <c r="H40" s="969"/>
      <c r="I40" s="969"/>
      <c r="J40" s="969"/>
      <c r="K40" s="969"/>
      <c r="L40" s="969"/>
      <c r="M40" s="969"/>
      <c r="N40" s="969"/>
      <c r="O40" s="969"/>
      <c r="P40" s="969"/>
      <c r="Q40" s="969"/>
    </row>
    <row r="41" spans="1:18" s="214" customFormat="1" ht="21" customHeight="1">
      <c r="A41" s="966" t="s">
        <v>746</v>
      </c>
      <c r="B41" s="966"/>
      <c r="C41" s="966"/>
      <c r="D41" s="966"/>
      <c r="E41" s="966"/>
      <c r="F41" s="966"/>
      <c r="G41" s="966"/>
      <c r="M41" s="701"/>
      <c r="N41" s="212"/>
      <c r="O41" s="668"/>
      <c r="P41" s="234"/>
      <c r="Q41" s="234"/>
      <c r="R41" s="234"/>
    </row>
    <row r="42" spans="1:18" ht="18.75" customHeight="1">
      <c r="A42" s="31"/>
      <c r="B42" s="31"/>
      <c r="C42" s="31"/>
      <c r="D42" s="31"/>
      <c r="E42" s="31"/>
      <c r="F42" s="31"/>
      <c r="G42" s="31"/>
      <c r="M42" s="968" t="s">
        <v>90</v>
      </c>
      <c r="N42" s="968"/>
      <c r="O42" s="968"/>
    </row>
    <row r="43" spans="1:18" ht="21" customHeight="1">
      <c r="A43" s="91"/>
      <c r="C43" s="103"/>
      <c r="D43" s="103"/>
      <c r="F43" s="103"/>
      <c r="G43" s="103"/>
      <c r="H43" s="103"/>
      <c r="I43" s="946">
        <v>1402</v>
      </c>
      <c r="J43" s="946"/>
      <c r="K43" s="946"/>
      <c r="L43" s="192"/>
      <c r="M43" s="946">
        <v>1401</v>
      </c>
      <c r="N43" s="946"/>
      <c r="O43" s="946"/>
    </row>
    <row r="44" spans="1:18" ht="21" customHeight="1">
      <c r="A44" s="42"/>
      <c r="B44" s="38"/>
      <c r="C44" s="91"/>
      <c r="D44" s="91"/>
      <c r="E44" s="42"/>
      <c r="F44" s="91"/>
      <c r="G44" s="91"/>
      <c r="H44" s="91"/>
      <c r="I44" s="93" t="s">
        <v>79</v>
      </c>
      <c r="J44" s="105"/>
      <c r="K44" s="93" t="s">
        <v>115</v>
      </c>
      <c r="L44" s="91"/>
      <c r="M44" s="101" t="s">
        <v>79</v>
      </c>
      <c r="N44" s="100"/>
      <c r="O44" s="101" t="s">
        <v>114</v>
      </c>
    </row>
    <row r="45" spans="1:18" ht="16.5" customHeight="1">
      <c r="A45" s="42"/>
      <c r="B45" s="35" t="s">
        <v>572</v>
      </c>
      <c r="C45" s="91"/>
      <c r="D45" s="91"/>
      <c r="E45" s="42"/>
      <c r="F45" s="91"/>
      <c r="G45" s="91"/>
      <c r="H45" s="91"/>
      <c r="I45" s="91"/>
      <c r="J45" s="105"/>
      <c r="K45" s="91"/>
      <c r="L45" s="91"/>
      <c r="M45" s="91"/>
      <c r="N45" s="91"/>
      <c r="O45" s="91"/>
    </row>
    <row r="46" spans="1:18" ht="21" customHeight="1">
      <c r="B46" s="36" t="s">
        <v>73</v>
      </c>
      <c r="C46" s="99"/>
      <c r="D46" s="99"/>
      <c r="F46" s="99"/>
      <c r="G46" s="568"/>
      <c r="H46" s="41"/>
      <c r="I46" s="647" t="s">
        <v>499</v>
      </c>
      <c r="J46" s="568"/>
      <c r="K46" s="647" t="s">
        <v>499</v>
      </c>
      <c r="L46" s="123"/>
      <c r="M46" s="647" t="s">
        <v>499</v>
      </c>
      <c r="N46" s="568"/>
      <c r="O46" s="647" t="s">
        <v>499</v>
      </c>
      <c r="Q46" s="209"/>
      <c r="R46" s="209"/>
    </row>
    <row r="47" spans="1:18" ht="21" customHeight="1">
      <c r="B47" s="36" t="s">
        <v>531</v>
      </c>
      <c r="C47" s="99"/>
      <c r="D47" s="99"/>
      <c r="F47" s="99"/>
      <c r="G47" s="123"/>
      <c r="H47" s="41"/>
      <c r="I47" s="647" t="s">
        <v>499</v>
      </c>
      <c r="J47" s="648"/>
      <c r="K47" s="647" t="s">
        <v>499</v>
      </c>
      <c r="L47" s="568"/>
      <c r="M47" s="647" t="s">
        <v>499</v>
      </c>
      <c r="N47" s="648"/>
      <c r="O47" s="647" t="s">
        <v>499</v>
      </c>
      <c r="Q47" s="209"/>
      <c r="R47" s="209"/>
    </row>
    <row r="48" spans="1:18" ht="21" customHeight="1">
      <c r="B48" s="36" t="s">
        <v>299</v>
      </c>
      <c r="C48" s="99"/>
      <c r="D48" s="99"/>
      <c r="F48" s="99"/>
      <c r="H48" s="41"/>
      <c r="I48" s="647" t="s">
        <v>499</v>
      </c>
      <c r="J48" s="568"/>
      <c r="K48" s="647" t="s">
        <v>499</v>
      </c>
      <c r="L48" s="123"/>
      <c r="M48" s="647" t="s">
        <v>499</v>
      </c>
      <c r="N48" s="568"/>
      <c r="O48" s="647" t="s">
        <v>499</v>
      </c>
      <c r="Q48" s="209"/>
      <c r="R48" s="209"/>
    </row>
    <row r="49" spans="1:18" ht="21" customHeight="1">
      <c r="B49" s="36"/>
      <c r="C49" s="99"/>
      <c r="D49" s="99"/>
      <c r="F49" s="99"/>
      <c r="H49" s="41"/>
      <c r="I49" s="647"/>
      <c r="J49" s="568"/>
      <c r="K49" s="649" t="s">
        <v>499</v>
      </c>
      <c r="L49" s="123"/>
      <c r="M49" s="647"/>
      <c r="N49" s="568"/>
      <c r="O49" s="649" t="s">
        <v>499</v>
      </c>
      <c r="Q49" s="209"/>
      <c r="R49" s="209"/>
    </row>
    <row r="50" spans="1:18" ht="14.25" customHeight="1">
      <c r="B50" s="31" t="s">
        <v>573</v>
      </c>
      <c r="C50" s="40"/>
      <c r="D50" s="99"/>
      <c r="F50" s="99"/>
      <c r="H50" s="41"/>
      <c r="I50" s="647"/>
      <c r="J50" s="568"/>
      <c r="K50" s="647"/>
      <c r="L50" s="123"/>
      <c r="M50" s="647"/>
      <c r="N50" s="568"/>
      <c r="O50" s="293"/>
      <c r="Q50" s="209"/>
      <c r="R50" s="209"/>
    </row>
    <row r="51" spans="1:18" ht="21" customHeight="1">
      <c r="B51" s="36" t="s">
        <v>574</v>
      </c>
      <c r="C51" s="40"/>
      <c r="D51" s="99"/>
      <c r="F51" s="99"/>
      <c r="H51" s="41"/>
      <c r="I51" s="647" t="s">
        <v>499</v>
      </c>
      <c r="J51" s="568"/>
      <c r="K51" s="647" t="s">
        <v>499</v>
      </c>
      <c r="L51" s="123"/>
      <c r="M51" s="647" t="s">
        <v>499</v>
      </c>
      <c r="N51" s="568"/>
      <c r="O51" s="647" t="s">
        <v>499</v>
      </c>
      <c r="Q51" s="209"/>
      <c r="R51" s="209"/>
    </row>
    <row r="52" spans="1:18" ht="21" customHeight="1">
      <c r="B52" s="36" t="s">
        <v>322</v>
      </c>
      <c r="C52" s="40"/>
      <c r="D52" s="99"/>
      <c r="F52" s="99"/>
      <c r="H52" s="41"/>
      <c r="I52" s="647" t="s">
        <v>499</v>
      </c>
      <c r="J52" s="568"/>
      <c r="K52" s="647" t="s">
        <v>499</v>
      </c>
      <c r="L52" s="123"/>
      <c r="M52" s="647" t="s">
        <v>499</v>
      </c>
      <c r="N52" s="568"/>
      <c r="O52" s="647" t="s">
        <v>499</v>
      </c>
      <c r="Q52" s="209"/>
      <c r="R52" s="209"/>
    </row>
    <row r="53" spans="1:18" ht="21" customHeight="1">
      <c r="B53" s="97"/>
      <c r="C53" s="39"/>
      <c r="D53" s="39"/>
      <c r="E53" s="40"/>
      <c r="F53" s="99"/>
      <c r="H53" s="37"/>
      <c r="I53" s="293"/>
      <c r="J53" s="568"/>
      <c r="K53" s="626" t="s">
        <v>499</v>
      </c>
      <c r="L53" s="293"/>
      <c r="M53" s="293"/>
      <c r="N53" s="568"/>
      <c r="O53" s="626" t="s">
        <v>499</v>
      </c>
    </row>
    <row r="54" spans="1:18" ht="21" customHeight="1" thickBot="1">
      <c r="B54" s="97"/>
      <c r="C54" s="39"/>
      <c r="D54" s="39"/>
      <c r="E54" s="88"/>
      <c r="F54" s="88"/>
      <c r="G54" s="37"/>
      <c r="H54" s="37"/>
      <c r="I54" s="293"/>
      <c r="J54" s="568"/>
      <c r="K54" s="650" t="s">
        <v>499</v>
      </c>
      <c r="L54" s="584"/>
      <c r="M54" s="585"/>
      <c r="N54" s="620"/>
      <c r="O54" s="650" t="s">
        <v>499</v>
      </c>
    </row>
    <row r="55" spans="1:18" ht="10.5" customHeight="1" thickTop="1">
      <c r="B55" s="97"/>
      <c r="C55" s="39"/>
      <c r="D55" s="39"/>
      <c r="E55" s="88"/>
      <c r="F55" s="88"/>
      <c r="G55" s="37"/>
      <c r="H55" s="37"/>
      <c r="I55" s="108"/>
      <c r="J55" s="106"/>
      <c r="K55" s="106"/>
      <c r="L55" s="76"/>
      <c r="M55" s="40"/>
      <c r="N55" s="99"/>
      <c r="O55" s="40"/>
    </row>
    <row r="56" spans="1:18" ht="36.75" customHeight="1">
      <c r="A56" s="920" t="s">
        <v>747</v>
      </c>
      <c r="B56" s="920"/>
      <c r="C56" s="920"/>
      <c r="D56" s="920"/>
      <c r="E56" s="920"/>
      <c r="F56" s="920"/>
      <c r="G56" s="920"/>
      <c r="H56" s="920"/>
      <c r="I56" s="920"/>
      <c r="J56" s="920"/>
      <c r="K56" s="920"/>
      <c r="L56" s="920"/>
      <c r="M56" s="920"/>
      <c r="N56" s="920"/>
      <c r="O56" s="920"/>
      <c r="P56" s="920"/>
      <c r="Q56" s="920"/>
    </row>
    <row r="57" spans="1:18" ht="10.5" customHeight="1">
      <c r="A57" s="47"/>
      <c r="B57" s="47"/>
      <c r="C57" s="47"/>
      <c r="D57" s="47"/>
      <c r="E57" s="47"/>
      <c r="F57" s="47"/>
      <c r="G57" s="47"/>
      <c r="H57" s="47"/>
      <c r="I57" s="47"/>
      <c r="J57" s="47"/>
      <c r="K57" s="47"/>
      <c r="L57" s="47"/>
      <c r="M57" s="47"/>
      <c r="N57" s="47"/>
      <c r="O57" s="47"/>
    </row>
    <row r="58" spans="1:18" ht="21">
      <c r="A58" s="966" t="s">
        <v>748</v>
      </c>
      <c r="B58" s="966"/>
      <c r="G58" s="967" t="s">
        <v>90</v>
      </c>
      <c r="H58" s="967"/>
      <c r="I58" s="967"/>
      <c r="M58" s="32"/>
      <c r="O58" s="36"/>
    </row>
    <row r="59" spans="1:18" ht="21" customHeight="1">
      <c r="A59" s="35"/>
      <c r="B59" s="35"/>
      <c r="C59" s="35"/>
      <c r="D59" s="35"/>
      <c r="G59" s="29">
        <v>1402</v>
      </c>
      <c r="H59" s="294"/>
      <c r="I59" s="29">
        <v>1401</v>
      </c>
      <c r="M59" s="32"/>
      <c r="N59" s="91"/>
    </row>
    <row r="60" spans="1:18" ht="21" customHeight="1">
      <c r="B60" s="31" t="s">
        <v>405</v>
      </c>
      <c r="C60" s="49"/>
      <c r="D60" s="49"/>
      <c r="E60" s="49"/>
      <c r="F60" s="35"/>
      <c r="G60" s="513" t="s">
        <v>499</v>
      </c>
      <c r="H60" s="123"/>
      <c r="I60" s="513" t="s">
        <v>499</v>
      </c>
      <c r="M60" s="32"/>
      <c r="N60" s="95"/>
    </row>
    <row r="61" spans="1:18" ht="21" customHeight="1">
      <c r="B61" s="31" t="s">
        <v>406</v>
      </c>
      <c r="C61" s="49"/>
      <c r="D61" s="49"/>
      <c r="E61" s="49"/>
      <c r="F61" s="35"/>
      <c r="G61" s="513" t="s">
        <v>499</v>
      </c>
      <c r="H61" s="123"/>
      <c r="I61" s="513" t="s">
        <v>499</v>
      </c>
      <c r="M61" s="32"/>
      <c r="N61" s="96"/>
    </row>
    <row r="62" spans="1:18" ht="21" customHeight="1">
      <c r="B62" s="31" t="s">
        <v>618</v>
      </c>
      <c r="C62" s="49"/>
      <c r="D62" s="49"/>
      <c r="E62" s="49"/>
      <c r="F62" s="35"/>
      <c r="G62" s="513" t="s">
        <v>499</v>
      </c>
      <c r="H62" s="123"/>
      <c r="I62" s="513" t="s">
        <v>499</v>
      </c>
      <c r="M62" s="32"/>
      <c r="N62" s="96"/>
    </row>
    <row r="63" spans="1:18" ht="21" customHeight="1" thickBot="1">
      <c r="B63" s="97"/>
      <c r="C63" s="35"/>
      <c r="D63" s="35"/>
      <c r="E63" s="38"/>
      <c r="F63" s="38"/>
      <c r="G63" s="637" t="s">
        <v>499</v>
      </c>
      <c r="H63" s="123"/>
      <c r="I63" s="637" t="s">
        <v>499</v>
      </c>
      <c r="M63" s="32"/>
      <c r="N63" s="88"/>
    </row>
    <row r="64" spans="1:18" ht="21" customHeight="1" thickTop="1">
      <c r="B64" s="97"/>
      <c r="C64" s="35"/>
      <c r="D64" s="35"/>
      <c r="E64" s="38"/>
      <c r="F64" s="38"/>
      <c r="G64" s="38"/>
      <c r="H64" s="38"/>
      <c r="K64" s="98"/>
      <c r="M64" s="98"/>
      <c r="N64" s="88"/>
    </row>
  </sheetData>
  <mergeCells count="25">
    <mergeCell ref="A58:B58"/>
    <mergeCell ref="M43:O43"/>
    <mergeCell ref="I43:K43"/>
    <mergeCell ref="O31:Q31"/>
    <mergeCell ref="C32:Q32"/>
    <mergeCell ref="G58:I58"/>
    <mergeCell ref="A40:Q40"/>
    <mergeCell ref="M42:O42"/>
    <mergeCell ref="A56:Q56"/>
    <mergeCell ref="K33:M33"/>
    <mergeCell ref="O33:Q33"/>
    <mergeCell ref="A41:G41"/>
    <mergeCell ref="C33:E33"/>
    <mergeCell ref="G33:I33"/>
    <mergeCell ref="O24:Q24"/>
    <mergeCell ref="C24:E24"/>
    <mergeCell ref="K7:M7"/>
    <mergeCell ref="G24:I24"/>
    <mergeCell ref="B12:C12"/>
    <mergeCell ref="K24:M24"/>
    <mergeCell ref="B2:O2"/>
    <mergeCell ref="B3:O3"/>
    <mergeCell ref="B4:O4"/>
    <mergeCell ref="C23:Q23"/>
    <mergeCell ref="O22:Q22"/>
  </mergeCells>
  <phoneticPr fontId="0" type="noConversion"/>
  <printOptions horizontalCentered="1"/>
  <pageMargins left="0.19685039370078741" right="0.51181102362204722" top="0.39370078740157483" bottom="0.19685039370078741" header="0.23622047244094491" footer="0.27559055118110237"/>
  <pageSetup paperSize="9" scale="65" firstPageNumber="23" orientation="portrait" useFirstPageNumber="1" r:id="rId1"/>
  <headerFooter alignWithMargins="0">
    <oddFooter>&amp;C&amp;"B Nazanin,Regular"&amp;12&amp;P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8"/>
  <sheetViews>
    <sheetView rightToLeft="1" tabSelected="1" view="pageBreakPreview" topLeftCell="A25" zoomScaleNormal="100" zoomScaleSheetLayoutView="100" workbookViewId="0">
      <selection activeCell="B2" sqref="B2:I2"/>
    </sheetView>
  </sheetViews>
  <sheetFormatPr defaultRowHeight="18.75"/>
  <cols>
    <col min="1" max="1" width="3.85546875" style="27" customWidth="1"/>
    <col min="2" max="2" width="32" style="27" customWidth="1"/>
    <col min="3" max="3" width="0.85546875" style="27" customWidth="1"/>
    <col min="4" max="4" width="18" style="27" customWidth="1"/>
    <col min="5" max="5" width="0.85546875" style="27" customWidth="1"/>
    <col min="6" max="6" width="22.7109375" style="27" bestFit="1" customWidth="1"/>
    <col min="7" max="7" width="0.85546875" style="27" customWidth="1"/>
    <col min="8" max="8" width="17.5703125" style="27" customWidth="1"/>
    <col min="9" max="9" width="9.140625" style="27" customWidth="1"/>
    <col min="10" max="16384" width="9.140625" style="27"/>
  </cols>
  <sheetData>
    <row r="1" spans="1:8" ht="21">
      <c r="A1" s="907" t="s">
        <v>691</v>
      </c>
      <c r="B1" s="907"/>
      <c r="C1" s="907"/>
      <c r="D1" s="907"/>
      <c r="E1" s="907"/>
      <c r="F1" s="907"/>
      <c r="G1" s="907"/>
      <c r="H1" s="907"/>
    </row>
    <row r="2" spans="1:8" ht="21">
      <c r="A2" s="907" t="s">
        <v>172</v>
      </c>
      <c r="B2" s="907"/>
      <c r="C2" s="907"/>
      <c r="D2" s="907"/>
      <c r="E2" s="907"/>
      <c r="F2" s="907"/>
      <c r="G2" s="907"/>
      <c r="H2" s="907"/>
    </row>
    <row r="3" spans="1:8" ht="21">
      <c r="A3" s="907" t="s">
        <v>629</v>
      </c>
      <c r="B3" s="907"/>
      <c r="C3" s="907"/>
      <c r="D3" s="907"/>
      <c r="E3" s="907"/>
      <c r="F3" s="907"/>
      <c r="G3" s="907"/>
      <c r="H3" s="907"/>
    </row>
    <row r="4" spans="1:8" ht="21">
      <c r="A4" s="211"/>
      <c r="B4" s="211"/>
      <c r="C4" s="211"/>
      <c r="D4" s="211"/>
      <c r="E4" s="211"/>
      <c r="F4" s="211"/>
      <c r="G4" s="211"/>
      <c r="H4" s="211"/>
    </row>
    <row r="6" spans="1:8" ht="24" customHeight="1">
      <c r="A6" s="721" t="s">
        <v>628</v>
      </c>
    </row>
    <row r="7" spans="1:8" s="722" customFormat="1" ht="24" customHeight="1">
      <c r="A7" s="722" t="s">
        <v>166</v>
      </c>
    </row>
    <row r="8" spans="1:8" s="722" customFormat="1" ht="46.5" customHeight="1">
      <c r="A8" s="906" t="s">
        <v>822</v>
      </c>
      <c r="B8" s="906"/>
      <c r="C8" s="906"/>
      <c r="D8" s="906"/>
      <c r="E8" s="906"/>
      <c r="F8" s="906"/>
      <c r="G8" s="906"/>
      <c r="H8" s="906"/>
    </row>
    <row r="9" spans="1:8">
      <c r="A9" s="723"/>
      <c r="B9" s="723"/>
      <c r="C9" s="723"/>
      <c r="D9" s="723"/>
      <c r="E9" s="723"/>
      <c r="F9" s="723"/>
      <c r="G9" s="723"/>
      <c r="H9" s="723"/>
    </row>
    <row r="10" spans="1:8">
      <c r="A10" s="723"/>
      <c r="B10" s="723"/>
      <c r="C10" s="723"/>
      <c r="D10" s="723"/>
      <c r="E10" s="723"/>
      <c r="F10" s="723"/>
      <c r="G10" s="723"/>
      <c r="H10" s="723"/>
    </row>
    <row r="11" spans="1:8" s="727" customFormat="1" ht="22.5">
      <c r="A11" s="724"/>
      <c r="B11" s="725" t="s">
        <v>167</v>
      </c>
      <c r="C11" s="726"/>
      <c r="D11" s="726"/>
      <c r="E11" s="726"/>
      <c r="F11" s="724"/>
      <c r="G11" s="724"/>
      <c r="H11" s="725" t="s">
        <v>168</v>
      </c>
    </row>
    <row r="12" spans="1:8" s="722" customFormat="1" ht="25.5" customHeight="1">
      <c r="A12" s="728"/>
      <c r="B12" s="729" t="s">
        <v>169</v>
      </c>
      <c r="C12" s="728"/>
      <c r="D12" s="730"/>
      <c r="E12" s="730"/>
      <c r="F12" s="728"/>
      <c r="G12" s="728"/>
      <c r="H12" s="703">
        <v>2</v>
      </c>
    </row>
    <row r="13" spans="1:8" s="722" customFormat="1" ht="25.5" customHeight="1">
      <c r="A13" s="728"/>
      <c r="B13" s="729" t="s">
        <v>496</v>
      </c>
      <c r="C13" s="728"/>
      <c r="D13" s="730"/>
      <c r="E13" s="730"/>
      <c r="F13" s="728"/>
      <c r="G13" s="728"/>
      <c r="H13" s="703">
        <v>3</v>
      </c>
    </row>
    <row r="14" spans="1:8" s="722" customFormat="1" ht="25.5" customHeight="1">
      <c r="A14" s="728"/>
      <c r="B14" s="729" t="s">
        <v>238</v>
      </c>
      <c r="C14" s="728"/>
      <c r="D14" s="730"/>
      <c r="E14" s="730"/>
      <c r="F14" s="728"/>
      <c r="G14" s="728"/>
      <c r="H14" s="703">
        <v>4</v>
      </c>
    </row>
    <row r="15" spans="1:8" s="722" customFormat="1" ht="25.5" customHeight="1">
      <c r="A15" s="728"/>
      <c r="B15" s="729" t="s">
        <v>239</v>
      </c>
      <c r="C15" s="728"/>
      <c r="D15" s="730"/>
      <c r="E15" s="730"/>
      <c r="F15" s="728"/>
      <c r="G15" s="728"/>
      <c r="H15" s="703">
        <v>5</v>
      </c>
    </row>
    <row r="16" spans="1:8" s="722" customFormat="1" ht="25.5" customHeight="1">
      <c r="A16" s="728"/>
      <c r="B16" s="729" t="s">
        <v>240</v>
      </c>
      <c r="C16" s="728"/>
      <c r="D16" s="730"/>
      <c r="E16" s="730"/>
      <c r="F16" s="728"/>
      <c r="G16" s="728"/>
      <c r="H16" s="703">
        <v>6</v>
      </c>
    </row>
    <row r="17" spans="1:9" s="722" customFormat="1" ht="25.5" customHeight="1">
      <c r="A17" s="728"/>
      <c r="B17" s="729" t="s">
        <v>619</v>
      </c>
      <c r="C17" s="728"/>
      <c r="D17" s="730"/>
      <c r="E17" s="730"/>
      <c r="F17" s="728"/>
      <c r="G17" s="728"/>
      <c r="H17" s="703" t="s">
        <v>837</v>
      </c>
    </row>
    <row r="18" spans="1:9" s="722" customFormat="1" ht="25.5" customHeight="1">
      <c r="A18" s="728"/>
      <c r="B18" s="731"/>
      <c r="C18" s="728"/>
      <c r="D18" s="730"/>
      <c r="E18" s="730"/>
      <c r="F18" s="728"/>
      <c r="G18" s="728"/>
      <c r="H18" s="703"/>
    </row>
    <row r="19" spans="1:9">
      <c r="A19" s="723"/>
      <c r="B19" s="121"/>
      <c r="C19" s="723"/>
      <c r="D19" s="732"/>
      <c r="E19" s="732"/>
      <c r="F19" s="723"/>
      <c r="G19" s="723"/>
      <c r="H19" s="733"/>
    </row>
    <row r="20" spans="1:9">
      <c r="A20" s="723"/>
      <c r="B20" s="121"/>
      <c r="C20" s="723"/>
      <c r="D20" s="732"/>
      <c r="E20" s="732"/>
      <c r="F20" s="723"/>
      <c r="G20" s="723"/>
      <c r="H20" s="733"/>
    </row>
    <row r="21" spans="1:9">
      <c r="A21" s="723"/>
      <c r="B21" s="121"/>
      <c r="C21" s="723"/>
      <c r="D21" s="732"/>
      <c r="E21" s="732"/>
      <c r="F21" s="723"/>
      <c r="G21" s="723"/>
      <c r="H21" s="734"/>
    </row>
    <row r="22" spans="1:9" s="722" customFormat="1" ht="22.5">
      <c r="A22" s="908" t="s">
        <v>823</v>
      </c>
      <c r="B22" s="908"/>
      <c r="C22" s="908"/>
      <c r="D22" s="908"/>
      <c r="E22" s="908"/>
      <c r="F22" s="908"/>
      <c r="G22" s="908"/>
      <c r="H22" s="908"/>
      <c r="I22" s="908"/>
    </row>
    <row r="23" spans="1:9">
      <c r="A23" s="908"/>
      <c r="B23" s="908"/>
      <c r="C23" s="908"/>
      <c r="D23" s="908"/>
      <c r="E23" s="908"/>
      <c r="F23" s="908"/>
      <c r="G23" s="908"/>
      <c r="H23" s="908"/>
      <c r="I23" s="908"/>
    </row>
    <row r="24" spans="1:9" ht="56.25" customHeight="1">
      <c r="A24" s="735"/>
      <c r="B24" s="736" t="s">
        <v>497</v>
      </c>
      <c r="C24" s="737"/>
      <c r="D24" s="736" t="s">
        <v>498</v>
      </c>
      <c r="E24" s="738"/>
      <c r="F24" s="739" t="s">
        <v>170</v>
      </c>
      <c r="G24" s="738"/>
      <c r="H24" s="739" t="s">
        <v>171</v>
      </c>
    </row>
    <row r="25" spans="1:9" ht="50.25" customHeight="1">
      <c r="B25" s="495"/>
      <c r="D25" s="33"/>
      <c r="F25" s="33" t="s">
        <v>269</v>
      </c>
      <c r="H25" s="33"/>
    </row>
    <row r="26" spans="1:9" ht="45.75" customHeight="1">
      <c r="B26" s="495"/>
      <c r="D26" s="33"/>
      <c r="F26" s="33" t="s">
        <v>206</v>
      </c>
    </row>
    <row r="27" spans="1:9" ht="47.25" customHeight="1">
      <c r="B27" s="495"/>
      <c r="D27" s="33"/>
      <c r="F27" s="33" t="s">
        <v>289</v>
      </c>
    </row>
    <row r="28" spans="1:9" s="32" customFormat="1" ht="38.25" customHeight="1">
      <c r="A28" s="740"/>
      <c r="B28" s="58"/>
      <c r="D28" s="33"/>
      <c r="F28" s="33"/>
    </row>
  </sheetData>
  <mergeCells count="5">
    <mergeCell ref="A8:H8"/>
    <mergeCell ref="A1:H1"/>
    <mergeCell ref="A2:H2"/>
    <mergeCell ref="A3:H3"/>
    <mergeCell ref="A22:I23"/>
  </mergeCells>
  <printOptions horizontalCentered="1"/>
  <pageMargins left="0.19685039370078741" right="0.51181102362204722" top="0.39370078740157483" bottom="0.19685039370078741" header="0.23622047244094491" footer="0.27559055118110237"/>
  <pageSetup paperSize="9" scale="85" orientation="portrait" useFirstPageNumber="1" r:id="rId1"/>
  <headerFooter alignWithMargins="0">
    <oddFooter>&amp;C&amp;"B Nazanin,Regular"&amp;12&amp;P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77"/>
  <sheetViews>
    <sheetView rightToLeft="1" tabSelected="1" view="pageBreakPreview" zoomScaleNormal="100" zoomScaleSheetLayoutView="100" workbookViewId="0">
      <selection activeCell="B2" sqref="B2:I2"/>
    </sheetView>
  </sheetViews>
  <sheetFormatPr defaultRowHeight="18.75"/>
  <cols>
    <col min="1" max="1" width="0.42578125" style="27" customWidth="1"/>
    <col min="2" max="2" width="6.42578125" style="27" customWidth="1"/>
    <col min="3" max="3" width="8.7109375" style="27" customWidth="1"/>
    <col min="4" max="4" width="27.85546875" style="27" customWidth="1"/>
    <col min="5" max="5" width="1.140625" style="27" customWidth="1"/>
    <col min="6" max="6" width="16.140625" style="27" customWidth="1"/>
    <col min="7" max="7" width="1.7109375" style="27" customWidth="1"/>
    <col min="8" max="8" width="13.85546875" style="27" customWidth="1"/>
    <col min="9" max="9" width="0.85546875" style="27" customWidth="1"/>
    <col min="10" max="10" width="13" style="27" customWidth="1"/>
    <col min="11" max="11" width="0.85546875" style="27" customWidth="1"/>
    <col min="12" max="12" width="14.28515625" style="27" customWidth="1"/>
    <col min="13" max="13" width="0.85546875" style="27" customWidth="1"/>
    <col min="14" max="14" width="12.28515625" style="27" customWidth="1"/>
    <col min="15" max="15" width="0.85546875" style="27" customWidth="1"/>
    <col min="16" max="16" width="14.85546875" style="27" customWidth="1"/>
    <col min="17" max="17" width="2.140625" style="27" customWidth="1"/>
    <col min="18" max="18" width="14.85546875" style="196" customWidth="1"/>
    <col min="19" max="19" width="2" style="27" customWidth="1"/>
    <col min="20" max="20" width="16.7109375" style="27" customWidth="1"/>
    <col min="21" max="21" width="0.7109375" style="27" customWidth="1"/>
    <col min="22" max="22" width="16.5703125" style="27" customWidth="1"/>
    <col min="23" max="16384" width="9.140625" style="27"/>
  </cols>
  <sheetData>
    <row r="1" spans="1:18" ht="18.75" customHeight="1"/>
    <row r="2" spans="1:18" s="187" customFormat="1" ht="24.95" customHeight="1">
      <c r="A2" s="907" t="s">
        <v>689</v>
      </c>
      <c r="B2" s="907"/>
      <c r="C2" s="907"/>
      <c r="D2" s="907"/>
      <c r="E2" s="907"/>
      <c r="F2" s="907"/>
      <c r="G2" s="907"/>
      <c r="H2" s="907"/>
      <c r="I2" s="907"/>
      <c r="J2" s="907"/>
      <c r="K2" s="907"/>
      <c r="L2" s="907"/>
      <c r="M2" s="907"/>
      <c r="N2" s="907"/>
      <c r="O2" s="907"/>
      <c r="P2" s="907"/>
      <c r="Q2" s="907"/>
      <c r="R2" s="473"/>
    </row>
    <row r="3" spans="1:18" s="187" customFormat="1" ht="24.95" customHeight="1">
      <c r="A3" s="907" t="s">
        <v>108</v>
      </c>
      <c r="B3" s="907"/>
      <c r="C3" s="907"/>
      <c r="D3" s="907"/>
      <c r="E3" s="907"/>
      <c r="F3" s="907"/>
      <c r="G3" s="907"/>
      <c r="H3" s="907"/>
      <c r="I3" s="907"/>
      <c r="J3" s="907"/>
      <c r="K3" s="907"/>
      <c r="L3" s="907"/>
      <c r="M3" s="907"/>
      <c r="N3" s="907"/>
      <c r="O3" s="907"/>
      <c r="P3" s="907"/>
      <c r="Q3" s="907"/>
      <c r="R3" s="473"/>
    </row>
    <row r="4" spans="1:18" s="187" customFormat="1" ht="24.95" customHeight="1">
      <c r="A4" s="907" t="s">
        <v>629</v>
      </c>
      <c r="B4" s="907"/>
      <c r="C4" s="907"/>
      <c r="D4" s="907"/>
      <c r="E4" s="907"/>
      <c r="F4" s="907"/>
      <c r="G4" s="907"/>
      <c r="H4" s="907"/>
      <c r="I4" s="907"/>
      <c r="J4" s="907"/>
      <c r="K4" s="907"/>
      <c r="L4" s="907"/>
      <c r="M4" s="907"/>
      <c r="N4" s="907"/>
      <c r="O4" s="907"/>
      <c r="P4" s="907"/>
      <c r="Q4" s="907"/>
      <c r="R4" s="473"/>
    </row>
    <row r="5" spans="1:18" s="32" customFormat="1" ht="15.75" customHeight="1">
      <c r="B5" s="966" t="s">
        <v>749</v>
      </c>
      <c r="C5" s="966"/>
      <c r="D5" s="966"/>
      <c r="E5" s="28"/>
      <c r="F5" s="28"/>
      <c r="G5" s="28"/>
      <c r="H5" s="28"/>
      <c r="R5" s="75"/>
    </row>
    <row r="6" spans="1:18" s="32" customFormat="1" ht="39.75" customHeight="1">
      <c r="B6" s="970" t="s">
        <v>706</v>
      </c>
      <c r="C6" s="970"/>
      <c r="D6" s="970"/>
      <c r="E6" s="970"/>
      <c r="F6" s="970"/>
      <c r="G6" s="970"/>
      <c r="H6" s="970"/>
      <c r="I6" s="970"/>
      <c r="J6" s="970"/>
      <c r="K6" s="970"/>
      <c r="L6" s="970"/>
      <c r="M6" s="970"/>
      <c r="N6" s="970"/>
      <c r="O6" s="970"/>
      <c r="P6" s="970"/>
      <c r="R6" s="75"/>
    </row>
    <row r="7" spans="1:18" s="32" customFormat="1" ht="17.25" customHeight="1">
      <c r="B7" s="35"/>
      <c r="C7" s="35"/>
      <c r="D7" s="35"/>
      <c r="E7" s="35"/>
      <c r="F7" s="946">
        <v>1402</v>
      </c>
      <c r="G7" s="946"/>
      <c r="H7" s="946"/>
      <c r="I7" s="35"/>
      <c r="J7" s="946">
        <v>1401</v>
      </c>
      <c r="K7" s="946"/>
      <c r="L7" s="946"/>
      <c r="Q7" s="105"/>
      <c r="R7" s="75"/>
    </row>
    <row r="8" spans="1:18" s="32" customFormat="1" ht="35.25" customHeight="1">
      <c r="D8" s="103"/>
      <c r="E8" s="103"/>
      <c r="F8" s="101" t="s">
        <v>675</v>
      </c>
      <c r="G8" s="100"/>
      <c r="H8" s="101" t="s">
        <v>577</v>
      </c>
      <c r="I8" s="91"/>
      <c r="J8" s="101" t="s">
        <v>675</v>
      </c>
      <c r="K8" s="100"/>
      <c r="L8" s="101" t="s">
        <v>577</v>
      </c>
      <c r="Q8" s="91"/>
      <c r="R8" s="75"/>
    </row>
    <row r="9" spans="1:18" s="32" customFormat="1" ht="16.5" customHeight="1">
      <c r="D9" s="48" t="s">
        <v>407</v>
      </c>
      <c r="E9" s="48"/>
      <c r="F9" s="94" t="s">
        <v>499</v>
      </c>
      <c r="G9" s="94"/>
      <c r="H9" s="94" t="s">
        <v>499</v>
      </c>
      <c r="I9" s="293"/>
      <c r="J9" s="94" t="s">
        <v>499</v>
      </c>
      <c r="K9" s="94"/>
      <c r="L9" s="94" t="s">
        <v>499</v>
      </c>
      <c r="Q9" s="226"/>
      <c r="R9" s="75"/>
    </row>
    <row r="10" spans="1:18" s="32" customFormat="1" ht="16.5" customHeight="1">
      <c r="D10" s="36" t="s">
        <v>408</v>
      </c>
      <c r="E10" s="36"/>
      <c r="F10" s="94" t="s">
        <v>499</v>
      </c>
      <c r="G10" s="94"/>
      <c r="H10" s="94" t="s">
        <v>499</v>
      </c>
      <c r="I10" s="293"/>
      <c r="J10" s="94" t="s">
        <v>499</v>
      </c>
      <c r="K10" s="94"/>
      <c r="L10" s="94" t="s">
        <v>499</v>
      </c>
      <c r="Q10" s="227"/>
      <c r="R10" s="75"/>
    </row>
    <row r="11" spans="1:18" s="32" customFormat="1" ht="16.5" customHeight="1">
      <c r="D11" s="36" t="s">
        <v>408</v>
      </c>
      <c r="E11" s="36"/>
      <c r="F11" s="94" t="s">
        <v>499</v>
      </c>
      <c r="G11" s="94"/>
      <c r="H11" s="94" t="s">
        <v>499</v>
      </c>
      <c r="I11" s="293"/>
      <c r="J11" s="94" t="s">
        <v>499</v>
      </c>
      <c r="K11" s="94"/>
      <c r="L11" s="94" t="s">
        <v>499</v>
      </c>
      <c r="Q11" s="228"/>
      <c r="R11" s="75"/>
    </row>
    <row r="12" spans="1:18" s="32" customFormat="1" ht="16.5" customHeight="1" thickBot="1">
      <c r="D12" s="97"/>
      <c r="E12" s="97"/>
      <c r="F12" s="637" t="s">
        <v>499</v>
      </c>
      <c r="G12" s="585"/>
      <c r="H12" s="637" t="s">
        <v>499</v>
      </c>
      <c r="I12" s="585"/>
      <c r="J12" s="637" t="s">
        <v>499</v>
      </c>
      <c r="K12" s="584"/>
      <c r="L12" s="637" t="s">
        <v>499</v>
      </c>
      <c r="Q12" s="99"/>
      <c r="R12" s="75"/>
    </row>
    <row r="13" spans="1:18" s="32" customFormat="1" ht="16.5" customHeight="1" thickTop="1">
      <c r="R13" s="75"/>
    </row>
    <row r="14" spans="1:18" s="214" customFormat="1" ht="21">
      <c r="B14" s="28" t="s">
        <v>750</v>
      </c>
      <c r="C14" s="28"/>
      <c r="R14" s="234"/>
    </row>
    <row r="15" spans="1:18" s="32" customFormat="1" ht="36.75" customHeight="1">
      <c r="C15" s="971" t="s">
        <v>676</v>
      </c>
      <c r="D15" s="971"/>
      <c r="E15" s="971"/>
      <c r="F15" s="971"/>
      <c r="G15" s="971"/>
      <c r="H15" s="971"/>
      <c r="I15" s="971"/>
      <c r="J15" s="971"/>
      <c r="K15" s="971"/>
      <c r="L15" s="971"/>
      <c r="M15" s="971"/>
      <c r="N15" s="971"/>
      <c r="O15" s="971"/>
      <c r="P15" s="971"/>
      <c r="R15" s="75"/>
    </row>
    <row r="16" spans="1:18" s="32" customFormat="1" ht="15.75" customHeight="1">
      <c r="D16" s="495"/>
      <c r="E16" s="495"/>
      <c r="F16" s="481">
        <v>1402</v>
      </c>
      <c r="G16" s="497"/>
      <c r="H16" s="481">
        <v>1401</v>
      </c>
      <c r="I16" s="495"/>
      <c r="M16" s="495"/>
      <c r="N16" s="495"/>
      <c r="O16" s="495"/>
      <c r="P16" s="495"/>
      <c r="R16" s="75"/>
    </row>
    <row r="17" spans="2:18" s="32" customFormat="1" ht="32.25" customHeight="1">
      <c r="D17" s="495"/>
      <c r="E17" s="495"/>
      <c r="F17" s="93" t="s">
        <v>675</v>
      </c>
      <c r="G17" s="497"/>
      <c r="H17" s="93" t="s">
        <v>675</v>
      </c>
      <c r="I17" s="495"/>
      <c r="M17" s="495"/>
      <c r="N17" s="495"/>
      <c r="O17" s="495"/>
      <c r="P17" s="495"/>
      <c r="R17" s="75"/>
    </row>
    <row r="18" spans="2:18" s="32" customFormat="1" ht="15.75" customHeight="1">
      <c r="D18" s="495" t="s">
        <v>409</v>
      </c>
      <c r="E18" s="495"/>
      <c r="F18" s="652" t="s">
        <v>499</v>
      </c>
      <c r="G18" s="652"/>
      <c r="H18" s="652" t="s">
        <v>499</v>
      </c>
      <c r="I18" s="495"/>
      <c r="M18" s="495"/>
      <c r="N18" s="495"/>
      <c r="O18" s="495"/>
      <c r="P18" s="495"/>
      <c r="R18" s="75"/>
    </row>
    <row r="19" spans="2:18" s="32" customFormat="1" ht="15.75" customHeight="1">
      <c r="D19" s="32" t="s">
        <v>410</v>
      </c>
      <c r="F19" s="123" t="s">
        <v>499</v>
      </c>
      <c r="G19" s="123"/>
      <c r="H19" s="123" t="s">
        <v>499</v>
      </c>
      <c r="R19" s="75"/>
    </row>
    <row r="20" spans="2:18" s="32" customFormat="1" ht="15.75" customHeight="1">
      <c r="D20" s="32" t="s">
        <v>411</v>
      </c>
      <c r="F20" s="123" t="s">
        <v>499</v>
      </c>
      <c r="G20" s="123"/>
      <c r="H20" s="123" t="s">
        <v>499</v>
      </c>
      <c r="R20" s="75"/>
    </row>
    <row r="21" spans="2:18" s="32" customFormat="1" ht="15.75" customHeight="1">
      <c r="D21" s="58" t="s">
        <v>299</v>
      </c>
      <c r="E21" s="58"/>
      <c r="F21" s="123" t="s">
        <v>499</v>
      </c>
      <c r="G21" s="123"/>
      <c r="H21" s="123" t="s">
        <v>499</v>
      </c>
      <c r="R21" s="75"/>
    </row>
    <row r="22" spans="2:18" s="32" customFormat="1" ht="15.75" customHeight="1" thickBot="1">
      <c r="D22" s="58" t="s">
        <v>203</v>
      </c>
      <c r="E22" s="58"/>
      <c r="F22" s="567" t="s">
        <v>499</v>
      </c>
      <c r="G22" s="123"/>
      <c r="H22" s="567" t="s">
        <v>499</v>
      </c>
      <c r="R22" s="75"/>
    </row>
    <row r="23" spans="2:18" s="32" customFormat="1" ht="15.75" customHeight="1" thickTop="1">
      <c r="R23" s="75"/>
    </row>
    <row r="24" spans="2:18" s="32" customFormat="1" ht="21">
      <c r="B24" s="966" t="s">
        <v>751</v>
      </c>
      <c r="C24" s="966"/>
      <c r="D24" s="966"/>
      <c r="E24" s="28"/>
      <c r="F24" s="28"/>
      <c r="G24" s="28"/>
      <c r="H24" s="28"/>
      <c r="R24" s="75"/>
    </row>
    <row r="25" spans="2:18" s="32" customFormat="1" ht="57.75" customHeight="1">
      <c r="B25" s="971" t="s">
        <v>677</v>
      </c>
      <c r="C25" s="971"/>
      <c r="D25" s="971"/>
      <c r="E25" s="971"/>
      <c r="F25" s="971"/>
      <c r="G25" s="971"/>
      <c r="H25" s="971"/>
      <c r="I25" s="971"/>
      <c r="J25" s="971"/>
      <c r="K25" s="971"/>
      <c r="L25" s="971"/>
      <c r="M25" s="971"/>
      <c r="N25" s="971"/>
      <c r="O25" s="971"/>
      <c r="P25" s="971"/>
      <c r="R25" s="75"/>
    </row>
    <row r="26" spans="2:18" s="32" customFormat="1" ht="25.5" customHeight="1">
      <c r="B26" s="966" t="s">
        <v>752</v>
      </c>
      <c r="C26" s="966"/>
      <c r="D26" s="966"/>
      <c r="E26" s="28"/>
      <c r="F26" s="28"/>
      <c r="G26" s="28"/>
      <c r="H26" s="28"/>
      <c r="R26" s="75"/>
    </row>
    <row r="27" spans="2:18" s="32" customFormat="1" ht="27" customHeight="1">
      <c r="B27" s="973" t="s">
        <v>578</v>
      </c>
      <c r="C27" s="973"/>
      <c r="D27" s="973"/>
      <c r="E27" s="973"/>
      <c r="F27" s="973"/>
      <c r="G27" s="973"/>
      <c r="H27" s="973"/>
      <c r="I27" s="973"/>
      <c r="J27" s="973"/>
      <c r="K27" s="973"/>
      <c r="L27" s="973"/>
      <c r="M27" s="973"/>
      <c r="N27" s="973"/>
      <c r="O27" s="973"/>
      <c r="P27" s="973"/>
      <c r="Q27" s="229"/>
      <c r="R27" s="75"/>
    </row>
    <row r="28" spans="2:18" s="32" customFormat="1" ht="18.75" customHeight="1">
      <c r="B28" s="973"/>
      <c r="C28" s="973"/>
      <c r="D28" s="973"/>
      <c r="E28" s="973"/>
      <c r="F28" s="973"/>
      <c r="G28" s="973"/>
      <c r="H28" s="973"/>
      <c r="I28" s="973"/>
      <c r="J28" s="973"/>
      <c r="K28" s="973"/>
      <c r="L28" s="973"/>
      <c r="M28" s="973"/>
      <c r="N28" s="973"/>
      <c r="O28" s="973"/>
      <c r="P28" s="973"/>
      <c r="Q28" s="229"/>
      <c r="R28" s="75"/>
    </row>
    <row r="29" spans="2:18" s="32" customFormat="1" ht="21.75" customHeight="1">
      <c r="B29" s="973"/>
      <c r="C29" s="973"/>
      <c r="D29" s="973"/>
      <c r="E29" s="973"/>
      <c r="F29" s="973"/>
      <c r="G29" s="973"/>
      <c r="H29" s="973"/>
      <c r="I29" s="973"/>
      <c r="J29" s="973"/>
      <c r="K29" s="973"/>
      <c r="L29" s="973"/>
      <c r="M29" s="973"/>
      <c r="N29" s="973"/>
      <c r="O29" s="973"/>
      <c r="P29" s="973"/>
      <c r="Q29" s="229"/>
      <c r="R29" s="75"/>
    </row>
    <row r="30" spans="2:18">
      <c r="C30" s="972"/>
      <c r="D30" s="972"/>
      <c r="E30" s="972"/>
      <c r="F30" s="972"/>
      <c r="G30" s="653"/>
      <c r="H30" s="653"/>
    </row>
    <row r="59" spans="18:18" s="32" customFormat="1">
      <c r="R59" s="75"/>
    </row>
    <row r="60" spans="18:18" s="32" customFormat="1">
      <c r="R60" s="75"/>
    </row>
    <row r="61" spans="18:18" s="32" customFormat="1">
      <c r="R61" s="75"/>
    </row>
    <row r="62" spans="18:18" s="32" customFormat="1">
      <c r="R62" s="75"/>
    </row>
    <row r="63" spans="18:18" s="32" customFormat="1">
      <c r="R63" s="75"/>
    </row>
    <row r="64" spans="18:18" s="32" customFormat="1">
      <c r="R64" s="75"/>
    </row>
    <row r="65" spans="18:18" s="32" customFormat="1">
      <c r="R65" s="75"/>
    </row>
    <row r="66" spans="18:18" s="32" customFormat="1">
      <c r="R66" s="75"/>
    </row>
    <row r="67" spans="18:18" s="32" customFormat="1">
      <c r="R67" s="75"/>
    </row>
    <row r="68" spans="18:18" s="32" customFormat="1">
      <c r="R68" s="75"/>
    </row>
    <row r="69" spans="18:18" s="32" customFormat="1">
      <c r="R69" s="75"/>
    </row>
    <row r="70" spans="18:18" s="32" customFormat="1">
      <c r="R70" s="75"/>
    </row>
    <row r="71" spans="18:18" s="32" customFormat="1">
      <c r="R71" s="75"/>
    </row>
    <row r="72" spans="18:18" s="32" customFormat="1">
      <c r="R72" s="75"/>
    </row>
    <row r="73" spans="18:18" s="32" customFormat="1">
      <c r="R73" s="75"/>
    </row>
    <row r="74" spans="18:18" s="32" customFormat="1">
      <c r="R74" s="75"/>
    </row>
    <row r="75" spans="18:18" s="32" customFormat="1">
      <c r="R75" s="75"/>
    </row>
    <row r="76" spans="18:18" s="32" customFormat="1">
      <c r="R76" s="75"/>
    </row>
    <row r="77" spans="18:18" s="32" customFormat="1">
      <c r="R77" s="75"/>
    </row>
  </sheetData>
  <mergeCells count="13">
    <mergeCell ref="B26:D26"/>
    <mergeCell ref="C30:F30"/>
    <mergeCell ref="A2:Q2"/>
    <mergeCell ref="A3:Q3"/>
    <mergeCell ref="A4:Q4"/>
    <mergeCell ref="B27:P29"/>
    <mergeCell ref="J7:L7"/>
    <mergeCell ref="B24:D24"/>
    <mergeCell ref="F7:H7"/>
    <mergeCell ref="B5:D5"/>
    <mergeCell ref="B6:P6"/>
    <mergeCell ref="C15:P15"/>
    <mergeCell ref="B25:P25"/>
  </mergeCells>
  <phoneticPr fontId="2" type="noConversion"/>
  <printOptions horizontalCentered="1"/>
  <pageMargins left="0.19685039370078741" right="0.51181102362204722" top="0.39370078740157483" bottom="0.19685039370078741" header="0.23622047244094491" footer="0.27559055118110237"/>
  <pageSetup paperSize="9" scale="66" firstPageNumber="24" orientation="portrait" useFirstPageNumber="1" r:id="rId1"/>
  <headerFooter alignWithMargins="0">
    <oddFooter>&amp;C&amp;"B Nazanin,Regular"&amp;12&amp;P</oddFooter>
  </headerFooter>
  <colBreaks count="1" manualBreakCount="1">
    <brk id="16" min="1" max="53"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19"/>
  <sheetViews>
    <sheetView rightToLeft="1" tabSelected="1" view="pageBreakPreview" topLeftCell="B16" zoomScaleNormal="100" zoomScaleSheetLayoutView="100" workbookViewId="0">
      <selection activeCell="B2" sqref="B2:I2"/>
    </sheetView>
  </sheetViews>
  <sheetFormatPr defaultRowHeight="18.75"/>
  <cols>
    <col min="1" max="1" width="0.5703125" style="27" hidden="1" customWidth="1"/>
    <col min="2" max="2" width="14.140625" style="489" customWidth="1"/>
    <col min="3" max="3" width="0.85546875" style="27" customWidth="1"/>
    <col min="4" max="4" width="13" style="489" customWidth="1"/>
    <col min="5" max="5" width="0.85546875" style="27" customWidth="1"/>
    <col min="6" max="6" width="18" style="489" customWidth="1"/>
    <col min="7" max="7" width="0.85546875" style="27" customWidth="1"/>
    <col min="8" max="8" width="15.28515625" style="489" bestFit="1" customWidth="1"/>
    <col min="9" max="9" width="0.85546875" style="27" customWidth="1"/>
    <col min="10" max="10" width="16.85546875" style="489" bestFit="1" customWidth="1"/>
    <col min="11" max="11" width="0.85546875" style="27" customWidth="1"/>
    <col min="12" max="12" width="16.28515625" style="489" customWidth="1"/>
    <col min="13" max="13" width="0.85546875" style="27" customWidth="1"/>
    <col min="14" max="14" width="15.7109375" style="489" customWidth="1"/>
    <col min="15" max="15" width="0.85546875" style="27" customWidth="1"/>
    <col min="16" max="16" width="17.28515625" style="489" customWidth="1"/>
    <col min="17" max="17" width="0.85546875" style="27" customWidth="1"/>
    <col min="18" max="18" width="18.28515625" style="489" customWidth="1"/>
    <col min="19" max="19" width="0.85546875" style="27" customWidth="1"/>
    <col min="20" max="20" width="21.7109375" style="489" customWidth="1"/>
    <col min="21" max="16384" width="9.140625" style="27"/>
  </cols>
  <sheetData>
    <row r="1" spans="2:20" ht="3.75" customHeight="1"/>
    <row r="2" spans="2:20" s="32" customFormat="1" ht="21.75" customHeight="1">
      <c r="B2" s="907" t="s">
        <v>688</v>
      </c>
      <c r="C2" s="907"/>
      <c r="D2" s="907"/>
      <c r="E2" s="907"/>
      <c r="F2" s="907"/>
      <c r="G2" s="907"/>
      <c r="H2" s="907"/>
      <c r="I2" s="907"/>
      <c r="J2" s="907"/>
      <c r="K2" s="907"/>
      <c r="L2" s="907"/>
      <c r="M2" s="45"/>
      <c r="N2" s="45"/>
      <c r="O2" s="45"/>
      <c r="P2" s="45"/>
      <c r="Q2" s="45"/>
      <c r="R2" s="45"/>
      <c r="S2" s="45"/>
      <c r="T2" s="45"/>
    </row>
    <row r="3" spans="2:20" s="32" customFormat="1" ht="21.75" customHeight="1">
      <c r="B3" s="907" t="s">
        <v>106</v>
      </c>
      <c r="C3" s="907"/>
      <c r="D3" s="907"/>
      <c r="E3" s="907"/>
      <c r="F3" s="907"/>
      <c r="G3" s="907"/>
      <c r="H3" s="907"/>
      <c r="I3" s="907"/>
      <c r="J3" s="907"/>
      <c r="K3" s="907"/>
      <c r="L3" s="907"/>
      <c r="M3" s="45"/>
      <c r="N3" s="45"/>
      <c r="O3" s="45"/>
      <c r="P3" s="45"/>
      <c r="Q3" s="45"/>
      <c r="R3" s="45"/>
      <c r="S3" s="45"/>
      <c r="T3" s="45"/>
    </row>
    <row r="4" spans="2:20" s="32" customFormat="1" ht="21.75" customHeight="1">
      <c r="B4" s="907" t="s">
        <v>629</v>
      </c>
      <c r="C4" s="907"/>
      <c r="D4" s="907"/>
      <c r="E4" s="907"/>
      <c r="F4" s="907"/>
      <c r="G4" s="907"/>
      <c r="H4" s="907"/>
      <c r="I4" s="907"/>
      <c r="J4" s="907"/>
      <c r="K4" s="907"/>
      <c r="L4" s="907"/>
      <c r="M4" s="45"/>
      <c r="N4" s="45"/>
      <c r="O4" s="45"/>
      <c r="P4" s="45"/>
      <c r="Q4" s="45"/>
      <c r="R4" s="45"/>
      <c r="S4" s="45"/>
      <c r="T4" s="45"/>
    </row>
    <row r="5" spans="2:20" s="32" customFormat="1" ht="21.75" customHeight="1">
      <c r="B5" s="712"/>
      <c r="C5" s="712"/>
      <c r="D5" s="712"/>
      <c r="E5" s="712"/>
      <c r="F5" s="712"/>
      <c r="G5" s="712"/>
      <c r="H5" s="712"/>
      <c r="I5" s="712"/>
      <c r="J5" s="712"/>
      <c r="K5" s="712"/>
      <c r="L5" s="712"/>
      <c r="M5" s="45"/>
      <c r="N5" s="45"/>
      <c r="O5" s="45"/>
      <c r="P5" s="45"/>
      <c r="Q5" s="45"/>
      <c r="R5" s="45"/>
      <c r="S5" s="45"/>
      <c r="T5" s="45"/>
    </row>
    <row r="6" spans="2:20" s="32" customFormat="1" ht="21.75" customHeight="1">
      <c r="B6" s="712"/>
      <c r="C6" s="712"/>
      <c r="D6" s="712"/>
      <c r="E6" s="712"/>
      <c r="F6" s="712"/>
      <c r="G6" s="712"/>
      <c r="H6" s="712"/>
      <c r="I6" s="712"/>
      <c r="J6" s="712"/>
      <c r="K6" s="712"/>
      <c r="L6" s="712"/>
      <c r="M6" s="45"/>
      <c r="N6" s="45"/>
      <c r="O6" s="45"/>
      <c r="P6" s="45"/>
      <c r="Q6" s="45"/>
      <c r="R6" s="45"/>
      <c r="S6" s="45"/>
      <c r="T6" s="45"/>
    </row>
    <row r="7" spans="2:20" s="32" customFormat="1" ht="27" customHeight="1">
      <c r="B7" s="966" t="s">
        <v>753</v>
      </c>
      <c r="C7" s="966"/>
      <c r="D7" s="966"/>
      <c r="E7" s="211"/>
      <c r="F7" s="211"/>
      <c r="G7" s="211"/>
      <c r="H7" s="211"/>
      <c r="I7" s="211"/>
      <c r="J7" s="211"/>
      <c r="K7" s="211"/>
      <c r="L7" s="211"/>
      <c r="M7" s="211"/>
      <c r="N7" s="211"/>
      <c r="O7" s="211"/>
      <c r="P7" s="211"/>
      <c r="Q7" s="211"/>
      <c r="R7" s="211"/>
      <c r="S7" s="211"/>
      <c r="T7" s="211"/>
    </row>
    <row r="8" spans="2:20" s="32" customFormat="1" ht="27" customHeight="1">
      <c r="B8" s="31" t="s">
        <v>754</v>
      </c>
      <c r="C8" s="211"/>
      <c r="D8" s="211"/>
      <c r="E8" s="211"/>
      <c r="F8" s="211"/>
      <c r="G8" s="211"/>
      <c r="H8" s="211"/>
      <c r="I8" s="211"/>
      <c r="J8" s="211"/>
      <c r="K8" s="211"/>
      <c r="L8" s="211"/>
      <c r="M8" s="211"/>
      <c r="N8" s="211"/>
      <c r="O8" s="211"/>
      <c r="P8" s="211"/>
      <c r="Q8" s="211"/>
      <c r="R8" s="211"/>
      <c r="S8" s="211"/>
      <c r="T8" s="211"/>
    </row>
    <row r="9" spans="2:20" s="32" customFormat="1" ht="27" customHeight="1">
      <c r="B9" s="211"/>
      <c r="C9" s="211"/>
      <c r="D9" s="211"/>
      <c r="E9" s="211"/>
      <c r="F9" s="211"/>
      <c r="G9" s="211"/>
      <c r="H9" s="211"/>
      <c r="I9" s="211"/>
      <c r="J9" s="781"/>
      <c r="K9" s="781"/>
      <c r="L9" s="48" t="s">
        <v>690</v>
      </c>
      <c r="M9" s="211"/>
      <c r="N9" s="211"/>
      <c r="O9" s="211"/>
      <c r="P9" s="211"/>
      <c r="Q9" s="211"/>
      <c r="R9" s="211"/>
      <c r="S9" s="211"/>
      <c r="T9" s="211"/>
    </row>
    <row r="10" spans="2:20" s="32" customFormat="1" ht="27" customHeight="1">
      <c r="B10" s="211"/>
      <c r="C10" s="211"/>
      <c r="D10" s="211"/>
      <c r="E10" s="211"/>
      <c r="F10" s="211"/>
      <c r="G10" s="211"/>
      <c r="H10" s="211"/>
      <c r="I10" s="211"/>
      <c r="J10" s="46">
        <v>1402</v>
      </c>
      <c r="K10" s="211"/>
      <c r="L10" s="46">
        <v>1401</v>
      </c>
      <c r="M10" s="211"/>
      <c r="N10" s="211"/>
      <c r="O10" s="211"/>
      <c r="P10" s="211"/>
      <c r="Q10" s="211"/>
      <c r="R10" s="211"/>
      <c r="S10" s="211"/>
      <c r="T10" s="211"/>
    </row>
    <row r="11" spans="2:20" s="32" customFormat="1" ht="27" customHeight="1">
      <c r="B11" s="712"/>
      <c r="C11" s="712"/>
      <c r="D11" s="712"/>
      <c r="E11" s="712"/>
      <c r="F11" s="36" t="s">
        <v>146</v>
      </c>
      <c r="G11" s="712"/>
      <c r="H11" s="712"/>
      <c r="I11" s="712"/>
      <c r="J11" s="158" t="s">
        <v>499</v>
      </c>
      <c r="K11" s="158"/>
      <c r="L11" s="158" t="s">
        <v>499</v>
      </c>
      <c r="M11" s="712"/>
      <c r="N11" s="712"/>
      <c r="O11" s="712"/>
      <c r="P11" s="712"/>
      <c r="Q11" s="712"/>
      <c r="R11" s="712"/>
      <c r="S11" s="712"/>
      <c r="T11" s="712"/>
    </row>
    <row r="12" spans="2:20" s="32" customFormat="1" ht="27" customHeight="1">
      <c r="B12" s="712"/>
      <c r="C12" s="712"/>
      <c r="D12" s="712"/>
      <c r="E12" s="712"/>
      <c r="F12" s="31" t="s">
        <v>417</v>
      </c>
      <c r="G12" s="712"/>
      <c r="H12" s="712"/>
      <c r="I12" s="712"/>
      <c r="J12" s="778" t="s">
        <v>499</v>
      </c>
      <c r="K12" s="778"/>
      <c r="L12" s="778" t="s">
        <v>499</v>
      </c>
      <c r="M12" s="712"/>
      <c r="N12" s="712"/>
      <c r="O12" s="712"/>
      <c r="P12" s="712"/>
      <c r="Q12" s="712"/>
      <c r="R12" s="712"/>
      <c r="S12" s="712"/>
      <c r="T12" s="712"/>
    </row>
    <row r="13" spans="2:20" s="32" customFormat="1" ht="27" customHeight="1">
      <c r="B13" s="712"/>
      <c r="C13" s="712"/>
      <c r="D13" s="712"/>
      <c r="E13" s="712"/>
      <c r="F13" s="31" t="s">
        <v>418</v>
      </c>
      <c r="G13" s="712"/>
      <c r="H13" s="712"/>
      <c r="I13" s="712"/>
      <c r="J13" s="778" t="s">
        <v>499</v>
      </c>
      <c r="K13" s="778"/>
      <c r="L13" s="778" t="s">
        <v>499</v>
      </c>
      <c r="M13" s="712"/>
      <c r="N13" s="712"/>
      <c r="O13" s="712"/>
      <c r="P13" s="712"/>
      <c r="Q13" s="712"/>
      <c r="R13" s="712"/>
      <c r="S13" s="712"/>
      <c r="T13" s="712"/>
    </row>
    <row r="14" spans="2:20" s="32" customFormat="1" ht="27" customHeight="1">
      <c r="B14" s="712"/>
      <c r="C14" s="712"/>
      <c r="D14" s="712"/>
      <c r="E14" s="712"/>
      <c r="F14" s="31" t="s">
        <v>419</v>
      </c>
      <c r="G14" s="712"/>
      <c r="H14" s="712"/>
      <c r="I14" s="712"/>
      <c r="J14" s="779" t="s">
        <v>500</v>
      </c>
      <c r="K14" s="778"/>
      <c r="L14" s="779" t="s">
        <v>500</v>
      </c>
      <c r="M14" s="712"/>
      <c r="N14" s="712"/>
      <c r="O14" s="712"/>
      <c r="P14" s="712"/>
      <c r="Q14" s="712"/>
      <c r="R14" s="712"/>
      <c r="S14" s="712"/>
      <c r="T14" s="712"/>
    </row>
    <row r="15" spans="2:20" s="32" customFormat="1" ht="27" customHeight="1">
      <c r="B15" s="712"/>
      <c r="C15" s="712"/>
      <c r="D15" s="712"/>
      <c r="E15" s="712"/>
      <c r="F15" s="31"/>
      <c r="G15" s="712"/>
      <c r="H15" s="712"/>
      <c r="I15" s="712"/>
      <c r="J15" s="780" t="s">
        <v>499</v>
      </c>
      <c r="K15" s="778"/>
      <c r="L15" s="780" t="s">
        <v>499</v>
      </c>
      <c r="M15" s="712"/>
      <c r="N15" s="712"/>
      <c r="O15" s="712"/>
      <c r="P15" s="712"/>
      <c r="Q15" s="712"/>
      <c r="R15" s="712"/>
      <c r="S15" s="712"/>
      <c r="T15" s="712"/>
    </row>
    <row r="16" spans="2:20" s="32" customFormat="1" ht="27" customHeight="1">
      <c r="B16" s="712"/>
      <c r="C16" s="712"/>
      <c r="D16" s="712"/>
      <c r="E16" s="712"/>
      <c r="F16" s="31" t="s">
        <v>756</v>
      </c>
      <c r="G16" s="712"/>
      <c r="H16" s="712"/>
      <c r="I16" s="712"/>
      <c r="J16" s="778" t="s">
        <v>500</v>
      </c>
      <c r="K16" s="778"/>
      <c r="L16" s="778" t="s">
        <v>500</v>
      </c>
      <c r="M16" s="712"/>
      <c r="N16" s="712"/>
      <c r="O16" s="712"/>
      <c r="P16" s="712"/>
      <c r="Q16" s="712"/>
      <c r="R16" s="712"/>
      <c r="S16" s="712"/>
      <c r="T16" s="712"/>
    </row>
    <row r="17" spans="2:20" s="32" customFormat="1" ht="27" customHeight="1" thickBot="1">
      <c r="B17" s="712"/>
      <c r="C17" s="712"/>
      <c r="D17" s="712"/>
      <c r="E17" s="712"/>
      <c r="F17" s="712"/>
      <c r="G17" s="712"/>
      <c r="H17" s="712"/>
      <c r="I17" s="712"/>
      <c r="J17" s="645" t="s">
        <v>499</v>
      </c>
      <c r="K17" s="778"/>
      <c r="L17" s="645" t="s">
        <v>499</v>
      </c>
      <c r="M17" s="712"/>
      <c r="N17" s="712"/>
      <c r="O17" s="712"/>
      <c r="P17" s="712"/>
      <c r="Q17" s="712"/>
      <c r="R17" s="712"/>
      <c r="S17" s="712"/>
      <c r="T17" s="712"/>
    </row>
    <row r="18" spans="2:20" s="32" customFormat="1" ht="27" customHeight="1" thickTop="1">
      <c r="B18" s="712"/>
      <c r="C18" s="712"/>
      <c r="D18" s="712"/>
      <c r="E18" s="712"/>
      <c r="F18" s="712"/>
      <c r="G18" s="712"/>
      <c r="H18" s="712"/>
      <c r="I18" s="712"/>
      <c r="J18" s="68"/>
      <c r="K18" s="712"/>
      <c r="L18" s="68"/>
      <c r="M18" s="712"/>
      <c r="N18" s="712"/>
      <c r="O18" s="712"/>
      <c r="P18" s="712"/>
      <c r="Q18" s="712"/>
      <c r="R18" s="712"/>
      <c r="S18" s="712"/>
      <c r="T18" s="712"/>
    </row>
    <row r="19" spans="2:20" s="32" customFormat="1" ht="27" customHeight="1">
      <c r="B19" s="31" t="s">
        <v>755</v>
      </c>
      <c r="C19" s="712"/>
      <c r="D19" s="712"/>
      <c r="E19" s="712"/>
      <c r="F19" s="712"/>
      <c r="G19" s="712"/>
      <c r="H19" s="712"/>
      <c r="I19" s="712"/>
      <c r="J19" s="68"/>
      <c r="K19" s="712"/>
      <c r="L19" s="68"/>
      <c r="M19" s="712"/>
      <c r="N19" s="712"/>
      <c r="O19" s="712"/>
      <c r="P19" s="712"/>
      <c r="Q19" s="712"/>
      <c r="R19" s="712"/>
      <c r="S19" s="712"/>
      <c r="T19" s="712"/>
    </row>
  </sheetData>
  <mergeCells count="4">
    <mergeCell ref="B2:L2"/>
    <mergeCell ref="B3:L3"/>
    <mergeCell ref="B4:L4"/>
    <mergeCell ref="B7:D7"/>
  </mergeCells>
  <printOptions horizontalCentered="1"/>
  <pageMargins left="0.19685039370078741" right="0.51181102362204722" top="0.39370078740157483" bottom="0.19685039370078741" header="0.23622047244094491" footer="0.27559055118110237"/>
  <pageSetup paperSize="9" scale="85" firstPageNumber="25" orientation="portrait" useFirstPageNumber="1" r:id="rId1"/>
  <headerFooter alignWithMargins="0">
    <oddFooter>&amp;C&amp;"B Nazanin,Regular"&amp;12&amp;P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33"/>
  <sheetViews>
    <sheetView rightToLeft="1" tabSelected="1" view="pageBreakPreview" topLeftCell="B19" zoomScale="94" zoomScaleNormal="100" zoomScaleSheetLayoutView="94" workbookViewId="0">
      <selection activeCell="B2" sqref="B2:I2"/>
    </sheetView>
  </sheetViews>
  <sheetFormatPr defaultRowHeight="18.75"/>
  <cols>
    <col min="1" max="1" width="0.5703125" style="27" hidden="1" customWidth="1"/>
    <col min="2" max="2" width="14.140625" style="489" customWidth="1"/>
    <col min="3" max="3" width="0.85546875" style="27" customWidth="1"/>
    <col min="4" max="4" width="13" style="489" customWidth="1"/>
    <col min="5" max="5" width="0.85546875" style="27" customWidth="1"/>
    <col min="6" max="6" width="18" style="489" customWidth="1"/>
    <col min="7" max="7" width="0.85546875" style="27" customWidth="1"/>
    <col min="8" max="8" width="21.42578125" style="489" customWidth="1"/>
    <col min="9" max="9" width="0.85546875" style="27" hidden="1" customWidth="1"/>
    <col min="10" max="10" width="16.85546875" style="489" bestFit="1" customWidth="1"/>
    <col min="11" max="11" width="0.85546875" style="27" customWidth="1"/>
    <col min="12" max="12" width="18" style="489" customWidth="1"/>
    <col min="13" max="13" width="0.85546875" style="27" customWidth="1"/>
    <col min="14" max="14" width="15.7109375" style="489" customWidth="1"/>
    <col min="15" max="15" width="0.85546875" style="27" customWidth="1"/>
    <col min="16" max="16" width="13.5703125" style="489" customWidth="1"/>
    <col min="17" max="17" width="0.85546875" style="27" customWidth="1"/>
    <col min="18" max="18" width="18.28515625" style="489" customWidth="1"/>
    <col min="19" max="19" width="0.85546875" style="27" customWidth="1"/>
    <col min="20" max="20" width="17.85546875" style="489" customWidth="1"/>
    <col min="21" max="16384" width="9.140625" style="27"/>
  </cols>
  <sheetData>
    <row r="1" spans="1:20" ht="3.75" customHeight="1"/>
    <row r="2" spans="1:20" s="32" customFormat="1" ht="21.75" customHeight="1">
      <c r="B2" s="907" t="s">
        <v>688</v>
      </c>
      <c r="C2" s="907"/>
      <c r="D2" s="907"/>
      <c r="E2" s="907"/>
      <c r="F2" s="907"/>
      <c r="G2" s="907"/>
      <c r="H2" s="907"/>
      <c r="I2" s="907"/>
      <c r="J2" s="907"/>
      <c r="K2" s="907"/>
      <c r="L2" s="907"/>
      <c r="M2" s="907"/>
      <c r="N2" s="907"/>
      <c r="O2" s="907"/>
      <c r="P2" s="907"/>
      <c r="Q2" s="907"/>
      <c r="R2" s="907"/>
      <c r="S2" s="907"/>
      <c r="T2" s="907"/>
    </row>
    <row r="3" spans="1:20" s="32" customFormat="1" ht="21.75" customHeight="1">
      <c r="B3" s="907" t="s">
        <v>106</v>
      </c>
      <c r="C3" s="907"/>
      <c r="D3" s="907"/>
      <c r="E3" s="907"/>
      <c r="F3" s="907"/>
      <c r="G3" s="907"/>
      <c r="H3" s="907"/>
      <c r="I3" s="907"/>
      <c r="J3" s="907"/>
      <c r="K3" s="907"/>
      <c r="L3" s="907"/>
      <c r="M3" s="907"/>
      <c r="N3" s="907"/>
      <c r="O3" s="907"/>
      <c r="P3" s="907"/>
      <c r="Q3" s="907"/>
      <c r="R3" s="907"/>
      <c r="S3" s="907"/>
      <c r="T3" s="907"/>
    </row>
    <row r="4" spans="1:20" s="32" customFormat="1" ht="21.75" customHeight="1">
      <c r="B4" s="907" t="s">
        <v>629</v>
      </c>
      <c r="C4" s="907"/>
      <c r="D4" s="907"/>
      <c r="E4" s="907"/>
      <c r="F4" s="907"/>
      <c r="G4" s="907"/>
      <c r="H4" s="907"/>
      <c r="I4" s="907"/>
      <c r="J4" s="907"/>
      <c r="K4" s="907"/>
      <c r="L4" s="907"/>
      <c r="M4" s="907"/>
      <c r="N4" s="907"/>
      <c r="O4" s="907"/>
      <c r="P4" s="907"/>
      <c r="Q4" s="907"/>
      <c r="R4" s="907"/>
      <c r="S4" s="907"/>
      <c r="T4" s="907"/>
    </row>
    <row r="5" spans="1:20" s="32" customFormat="1" ht="21.75" customHeight="1">
      <c r="B5" s="211"/>
      <c r="C5" s="211"/>
      <c r="D5" s="211"/>
      <c r="E5" s="211"/>
      <c r="F5" s="211"/>
      <c r="G5" s="211"/>
      <c r="H5" s="211"/>
      <c r="I5" s="211"/>
      <c r="J5" s="211"/>
      <c r="K5" s="211"/>
      <c r="L5" s="211"/>
      <c r="M5" s="211"/>
      <c r="N5" s="211"/>
      <c r="O5" s="211"/>
      <c r="P5" s="211"/>
      <c r="Q5" s="211"/>
      <c r="R5" s="211"/>
      <c r="S5" s="211"/>
      <c r="T5" s="211"/>
    </row>
    <row r="6" spans="1:20" s="32" customFormat="1">
      <c r="B6" s="31" t="s">
        <v>757</v>
      </c>
      <c r="C6" s="31"/>
      <c r="D6" s="31"/>
      <c r="E6" s="31"/>
      <c r="F6" s="31"/>
      <c r="G6" s="31"/>
      <c r="H6" s="31"/>
      <c r="I6" s="31"/>
      <c r="J6" s="31"/>
      <c r="K6" s="58"/>
      <c r="L6" s="58"/>
      <c r="N6" s="33"/>
      <c r="P6" s="33"/>
      <c r="R6" s="33"/>
      <c r="T6" s="33"/>
    </row>
    <row r="7" spans="1:20" s="32" customFormat="1" ht="15" customHeight="1">
      <c r="B7" s="49"/>
      <c r="C7" s="49"/>
      <c r="D7" s="49"/>
      <c r="E7" s="49"/>
      <c r="F7" s="49"/>
      <c r="G7" s="49"/>
      <c r="H7" s="49"/>
      <c r="I7" s="49"/>
      <c r="J7" s="49"/>
      <c r="K7" s="49"/>
      <c r="L7" s="49"/>
      <c r="M7" s="49"/>
      <c r="N7" s="49"/>
      <c r="O7" s="49"/>
      <c r="P7" s="49"/>
      <c r="T7" s="33"/>
    </row>
    <row r="8" spans="1:20" s="32" customFormat="1" ht="15" customHeight="1">
      <c r="B8" s="49"/>
      <c r="C8" s="49"/>
      <c r="D8" s="49"/>
      <c r="E8" s="49"/>
      <c r="F8" s="49"/>
      <c r="G8" s="49"/>
      <c r="H8" s="49"/>
      <c r="I8" s="49"/>
      <c r="J8" s="49"/>
      <c r="K8" s="49"/>
      <c r="L8" s="49"/>
      <c r="M8" s="49"/>
      <c r="N8" s="49"/>
      <c r="O8" s="49"/>
      <c r="P8" s="49"/>
      <c r="R8" s="33"/>
      <c r="T8" s="33"/>
    </row>
    <row r="9" spans="1:20" s="32" customFormat="1" ht="27.75" customHeight="1">
      <c r="B9" s="49"/>
      <c r="C9" s="49"/>
      <c r="D9" s="49"/>
      <c r="E9" s="49"/>
      <c r="F9" s="49"/>
      <c r="G9" s="49"/>
      <c r="H9" s="45"/>
      <c r="I9" s="45"/>
      <c r="J9" s="45"/>
      <c r="K9" s="45"/>
      <c r="L9" s="45"/>
      <c r="M9" s="45"/>
      <c r="N9" s="45"/>
      <c r="O9" s="45"/>
      <c r="P9" s="45"/>
      <c r="Q9" s="45"/>
      <c r="R9" s="33" t="s">
        <v>134</v>
      </c>
      <c r="T9" s="33"/>
    </row>
    <row r="10" spans="1:20" s="32" customFormat="1">
      <c r="B10" s="42"/>
      <c r="C10" s="42"/>
      <c r="D10" s="42"/>
      <c r="E10" s="42"/>
      <c r="F10" s="42"/>
      <c r="G10" s="42"/>
      <c r="H10" s="976">
        <v>1402</v>
      </c>
      <c r="I10" s="976"/>
      <c r="J10" s="976"/>
      <c r="K10" s="976"/>
      <c r="L10" s="976"/>
      <c r="M10" s="976"/>
      <c r="N10" s="976"/>
      <c r="O10" s="976"/>
      <c r="P10" s="976"/>
      <c r="R10" s="38">
        <v>1401</v>
      </c>
      <c r="T10" s="42"/>
    </row>
    <row r="11" spans="1:20" s="32" customFormat="1">
      <c r="B11" s="974" t="s">
        <v>129</v>
      </c>
      <c r="C11" s="42"/>
      <c r="D11" s="974" t="s">
        <v>280</v>
      </c>
      <c r="E11" s="42"/>
      <c r="F11" s="105" t="s">
        <v>94</v>
      </c>
      <c r="G11" s="37"/>
      <c r="H11" s="946" t="s">
        <v>21</v>
      </c>
      <c r="I11" s="946"/>
      <c r="J11" s="946"/>
      <c r="K11" s="946"/>
      <c r="L11" s="946"/>
      <c r="M11" s="946"/>
      <c r="N11" s="946"/>
      <c r="O11" s="946"/>
      <c r="P11" s="946"/>
      <c r="Q11" s="37"/>
      <c r="S11" s="91"/>
      <c r="T11" s="967" t="s">
        <v>584</v>
      </c>
    </row>
    <row r="12" spans="1:20" s="32" customFormat="1">
      <c r="A12" s="33"/>
      <c r="B12" s="975"/>
      <c r="C12" s="33"/>
      <c r="D12" s="975"/>
      <c r="E12" s="33"/>
      <c r="F12" s="141" t="s">
        <v>95</v>
      </c>
      <c r="G12" s="38"/>
      <c r="H12" s="93" t="s">
        <v>22</v>
      </c>
      <c r="I12" s="91"/>
      <c r="J12" s="93" t="s">
        <v>96</v>
      </c>
      <c r="K12" s="91"/>
      <c r="L12" s="93" t="s">
        <v>23</v>
      </c>
      <c r="M12" s="91"/>
      <c r="N12" s="93" t="s">
        <v>97</v>
      </c>
      <c r="O12" s="91"/>
      <c r="P12" s="93" t="s">
        <v>98</v>
      </c>
      <c r="Q12" s="38"/>
      <c r="R12" s="93" t="s">
        <v>98</v>
      </c>
      <c r="S12" s="91"/>
      <c r="T12" s="946"/>
    </row>
    <row r="13" spans="1:20" s="32" customFormat="1" hidden="1">
      <c r="A13" s="33"/>
      <c r="B13" s="105">
        <v>1392</v>
      </c>
      <c r="C13" s="33"/>
      <c r="D13" s="782">
        <v>48130</v>
      </c>
      <c r="E13" s="33"/>
      <c r="F13" s="109" t="s">
        <v>27</v>
      </c>
      <c r="G13" s="38"/>
      <c r="H13" s="37" t="s">
        <v>27</v>
      </c>
      <c r="I13" s="91"/>
      <c r="J13" s="783">
        <v>31701</v>
      </c>
      <c r="K13" s="784"/>
      <c r="L13" s="783">
        <v>20315</v>
      </c>
      <c r="M13" s="784"/>
      <c r="N13" s="783">
        <v>20315</v>
      </c>
      <c r="O13" s="91"/>
      <c r="P13" s="783" t="s">
        <v>27</v>
      </c>
      <c r="Q13" s="38"/>
      <c r="R13" s="783" t="s">
        <v>27</v>
      </c>
      <c r="S13" s="91"/>
      <c r="T13" s="91" t="s">
        <v>145</v>
      </c>
    </row>
    <row r="14" spans="1:20" s="32" customFormat="1" hidden="1">
      <c r="A14" s="33"/>
      <c r="B14" s="91">
        <v>1393</v>
      </c>
      <c r="C14" s="38"/>
      <c r="D14" s="783">
        <v>62736</v>
      </c>
      <c r="E14" s="785"/>
      <c r="F14" s="782">
        <v>35032</v>
      </c>
      <c r="G14" s="785"/>
      <c r="H14" s="786">
        <v>8758</v>
      </c>
      <c r="I14" s="784"/>
      <c r="J14" s="783">
        <v>30260</v>
      </c>
      <c r="K14" s="784"/>
      <c r="L14" s="783">
        <v>26462</v>
      </c>
      <c r="M14" s="784"/>
      <c r="N14" s="783">
        <v>26462</v>
      </c>
      <c r="O14" s="785"/>
      <c r="P14" s="787">
        <v>0</v>
      </c>
      <c r="Q14" s="788"/>
      <c r="R14" s="787">
        <v>0</v>
      </c>
      <c r="S14" s="38"/>
      <c r="T14" s="91" t="s">
        <v>145</v>
      </c>
    </row>
    <row r="15" spans="1:20" s="32" customFormat="1" hidden="1">
      <c r="A15" s="33"/>
      <c r="B15" s="91" t="s">
        <v>51</v>
      </c>
      <c r="C15" s="38"/>
      <c r="D15" s="783">
        <v>213877</v>
      </c>
      <c r="E15" s="785"/>
      <c r="F15" s="783">
        <v>157151</v>
      </c>
      <c r="G15" s="785"/>
      <c r="H15" s="786">
        <f>F15*0.25</f>
        <v>39287.75</v>
      </c>
      <c r="I15" s="784"/>
      <c r="J15" s="783">
        <v>61731</v>
      </c>
      <c r="K15" s="784"/>
      <c r="L15" s="783">
        <v>61731</v>
      </c>
      <c r="M15" s="784"/>
      <c r="N15" s="783">
        <v>61731</v>
      </c>
      <c r="O15" s="785"/>
      <c r="P15" s="787">
        <v>0</v>
      </c>
      <c r="Q15" s="785"/>
      <c r="R15" s="787">
        <v>0</v>
      </c>
      <c r="S15" s="38"/>
      <c r="T15" s="91" t="s">
        <v>145</v>
      </c>
    </row>
    <row r="16" spans="1:20" s="32" customFormat="1">
      <c r="A16" s="33"/>
      <c r="B16" s="49">
        <v>1400</v>
      </c>
      <c r="C16" s="38"/>
      <c r="D16" s="789" t="s">
        <v>499</v>
      </c>
      <c r="E16" s="790"/>
      <c r="F16" s="789" t="s">
        <v>499</v>
      </c>
      <c r="G16" s="790"/>
      <c r="H16" s="789" t="s">
        <v>499</v>
      </c>
      <c r="I16" s="791"/>
      <c r="J16" s="789" t="s">
        <v>499</v>
      </c>
      <c r="K16" s="791"/>
      <c r="L16" s="789" t="s">
        <v>499</v>
      </c>
      <c r="M16" s="791"/>
      <c r="N16" s="789" t="s">
        <v>499</v>
      </c>
      <c r="O16" s="790"/>
      <c r="P16" s="789" t="s">
        <v>499</v>
      </c>
      <c r="Q16" s="790"/>
      <c r="R16" s="789" t="s">
        <v>499</v>
      </c>
      <c r="S16" s="38"/>
      <c r="T16" s="48" t="s">
        <v>585</v>
      </c>
    </row>
    <row r="17" spans="1:20" s="32" customFormat="1">
      <c r="A17" s="33"/>
      <c r="B17" s="49">
        <v>1401</v>
      </c>
      <c r="C17" s="38"/>
      <c r="D17" s="789" t="s">
        <v>499</v>
      </c>
      <c r="E17" s="790"/>
      <c r="F17" s="789" t="s">
        <v>499</v>
      </c>
      <c r="G17" s="790"/>
      <c r="H17" s="789" t="s">
        <v>499</v>
      </c>
      <c r="I17" s="791"/>
      <c r="J17" s="789" t="s">
        <v>499</v>
      </c>
      <c r="K17" s="791"/>
      <c r="L17" s="789" t="s">
        <v>499</v>
      </c>
      <c r="M17" s="791"/>
      <c r="N17" s="789" t="s">
        <v>499</v>
      </c>
      <c r="O17" s="790"/>
      <c r="P17" s="789" t="s">
        <v>499</v>
      </c>
      <c r="Q17" s="790"/>
      <c r="R17" s="789" t="s">
        <v>499</v>
      </c>
      <c r="S17" s="38"/>
      <c r="T17" s="48" t="s">
        <v>586</v>
      </c>
    </row>
    <row r="18" spans="1:20" s="32" customFormat="1">
      <c r="A18" s="33"/>
      <c r="B18" s="49">
        <v>1402</v>
      </c>
      <c r="C18" s="38"/>
      <c r="D18" s="789" t="s">
        <v>499</v>
      </c>
      <c r="E18" s="790"/>
      <c r="F18" s="789" t="s">
        <v>499</v>
      </c>
      <c r="G18" s="790"/>
      <c r="H18" s="789" t="s">
        <v>499</v>
      </c>
      <c r="I18" s="791"/>
      <c r="J18" s="789" t="s">
        <v>499</v>
      </c>
      <c r="K18" s="791"/>
      <c r="L18" s="789" t="s">
        <v>499</v>
      </c>
      <c r="M18" s="791"/>
      <c r="N18" s="789" t="s">
        <v>499</v>
      </c>
      <c r="O18" s="790"/>
      <c r="P18" s="789" t="s">
        <v>499</v>
      </c>
      <c r="Q18" s="790"/>
      <c r="R18" s="789" t="s">
        <v>499</v>
      </c>
      <c r="S18" s="38"/>
      <c r="T18" s="91" t="s">
        <v>587</v>
      </c>
    </row>
    <row r="19" spans="1:20" s="32" customFormat="1">
      <c r="A19" s="33"/>
      <c r="B19" s="38"/>
      <c r="C19" s="38"/>
      <c r="D19" s="792"/>
      <c r="E19" s="793"/>
      <c r="F19" s="792"/>
      <c r="G19" s="793"/>
      <c r="H19" s="794"/>
      <c r="I19" s="795"/>
      <c r="J19" s="792"/>
      <c r="K19" s="795"/>
      <c r="L19" s="792"/>
      <c r="M19" s="795"/>
      <c r="N19" s="792"/>
      <c r="O19" s="793"/>
      <c r="P19" s="796" t="s">
        <v>499</v>
      </c>
      <c r="Q19" s="797"/>
      <c r="R19" s="796" t="s">
        <v>499</v>
      </c>
      <c r="S19" s="38"/>
      <c r="T19" s="38"/>
    </row>
    <row r="20" spans="1:20" s="32" customFormat="1">
      <c r="A20" s="33"/>
      <c r="B20" s="61" t="s">
        <v>758</v>
      </c>
      <c r="C20" s="39"/>
      <c r="D20" s="39"/>
      <c r="E20" s="793"/>
      <c r="F20" s="792"/>
      <c r="G20" s="793"/>
      <c r="H20" s="794"/>
      <c r="I20" s="795"/>
      <c r="J20" s="792"/>
      <c r="K20" s="795"/>
      <c r="O20" s="793"/>
      <c r="P20" s="789" t="s">
        <v>500</v>
      </c>
      <c r="Q20" s="797"/>
      <c r="R20" s="789" t="s">
        <v>500</v>
      </c>
      <c r="S20" s="38"/>
      <c r="T20" s="38" t="s">
        <v>211</v>
      </c>
    </row>
    <row r="21" spans="1:20" s="32" customFormat="1" ht="21.75" thickBot="1">
      <c r="A21" s="33"/>
      <c r="B21" s="38"/>
      <c r="C21" s="38"/>
      <c r="D21" s="793"/>
      <c r="E21" s="793"/>
      <c r="F21" s="793"/>
      <c r="G21" s="793"/>
      <c r="H21" s="793"/>
      <c r="I21" s="793"/>
      <c r="J21" s="793"/>
      <c r="K21" s="793"/>
      <c r="L21" s="793"/>
      <c r="M21" s="793"/>
      <c r="N21" s="792"/>
      <c r="O21" s="793"/>
      <c r="P21" s="798" t="s">
        <v>499</v>
      </c>
      <c r="Q21" s="799"/>
      <c r="R21" s="798" t="s">
        <v>499</v>
      </c>
      <c r="S21" s="91"/>
      <c r="T21" s="38"/>
    </row>
    <row r="22" spans="1:20" s="32" customFormat="1" ht="19.5" thickTop="1">
      <c r="A22" s="33"/>
      <c r="B22" s="38"/>
      <c r="C22" s="38"/>
      <c r="D22" s="793"/>
      <c r="E22" s="793"/>
      <c r="F22" s="793"/>
      <c r="G22" s="793"/>
      <c r="H22" s="793"/>
      <c r="I22" s="793"/>
      <c r="J22" s="793"/>
      <c r="K22" s="793"/>
      <c r="L22" s="793"/>
      <c r="M22" s="793"/>
      <c r="N22" s="792"/>
      <c r="O22" s="793"/>
      <c r="P22" s="792"/>
      <c r="Q22" s="792"/>
      <c r="R22" s="792"/>
      <c r="S22" s="91"/>
      <c r="T22" s="38"/>
    </row>
    <row r="23" spans="1:20" s="32" customFormat="1" ht="21.75" customHeight="1">
      <c r="B23" s="31" t="s">
        <v>759</v>
      </c>
      <c r="C23" s="31"/>
      <c r="D23" s="31"/>
      <c r="E23" s="31"/>
      <c r="F23" s="31"/>
      <c r="G23" s="31"/>
      <c r="H23" s="31"/>
      <c r="I23" s="31"/>
      <c r="J23" s="31"/>
      <c r="K23" s="31"/>
      <c r="L23" s="31"/>
      <c r="M23" s="31"/>
      <c r="N23" s="31"/>
      <c r="O23" s="31"/>
      <c r="P23" s="31"/>
      <c r="Q23" s="31"/>
      <c r="R23" s="31"/>
      <c r="S23" s="31"/>
      <c r="T23" s="31"/>
    </row>
    <row r="24" spans="1:20" s="32" customFormat="1" ht="36" hidden="1" customHeight="1">
      <c r="B24" s="920" t="s">
        <v>287</v>
      </c>
      <c r="C24" s="920"/>
      <c r="D24" s="920"/>
      <c r="E24" s="920"/>
      <c r="F24" s="920"/>
      <c r="G24" s="920"/>
      <c r="H24" s="920"/>
      <c r="I24" s="920"/>
      <c r="J24" s="920"/>
      <c r="K24" s="920"/>
      <c r="L24" s="920"/>
      <c r="M24" s="920"/>
      <c r="N24" s="920"/>
      <c r="O24" s="920"/>
      <c r="P24" s="920"/>
      <c r="Q24" s="920"/>
      <c r="R24" s="920"/>
      <c r="S24" s="920"/>
      <c r="T24" s="920"/>
    </row>
    <row r="25" spans="1:20" s="32" customFormat="1" ht="24" customHeight="1">
      <c r="B25" s="31" t="s">
        <v>760</v>
      </c>
      <c r="C25" s="31"/>
      <c r="D25" s="31"/>
      <c r="E25" s="31"/>
      <c r="F25" s="31"/>
      <c r="G25" s="31"/>
      <c r="H25" s="31"/>
      <c r="I25" s="31"/>
      <c r="J25" s="31"/>
      <c r="K25" s="31"/>
      <c r="L25" s="31"/>
      <c r="M25" s="31"/>
      <c r="N25" s="31"/>
      <c r="O25" s="31"/>
      <c r="P25" s="31"/>
      <c r="Q25" s="31"/>
      <c r="R25" s="31"/>
      <c r="S25" s="31"/>
      <c r="T25" s="31"/>
    </row>
    <row r="26" spans="1:20" s="32" customFormat="1" ht="24" customHeight="1">
      <c r="B26" s="31"/>
      <c r="C26" s="31"/>
      <c r="D26" s="31"/>
      <c r="E26" s="31"/>
      <c r="F26" s="31"/>
      <c r="G26" s="31"/>
      <c r="H26" s="31"/>
      <c r="I26" s="31"/>
      <c r="J26" s="31"/>
      <c r="K26" s="31"/>
      <c r="L26" s="31"/>
      <c r="M26" s="31"/>
      <c r="N26" s="31"/>
      <c r="O26" s="31"/>
      <c r="P26" s="31"/>
      <c r="Q26" s="31"/>
      <c r="R26" s="31"/>
      <c r="S26" s="31"/>
      <c r="T26" s="31"/>
    </row>
    <row r="27" spans="1:20" s="32" customFormat="1" ht="46.5" customHeight="1">
      <c r="B27" s="920" t="s">
        <v>761</v>
      </c>
      <c r="C27" s="920"/>
      <c r="D27" s="920"/>
      <c r="E27" s="920"/>
      <c r="F27" s="920"/>
      <c r="G27" s="920"/>
      <c r="H27" s="920"/>
      <c r="I27" s="920"/>
      <c r="J27" s="920"/>
      <c r="K27" s="920"/>
      <c r="L27" s="920"/>
      <c r="M27" s="920"/>
      <c r="N27" s="920"/>
      <c r="O27" s="920"/>
      <c r="P27" s="920"/>
      <c r="Q27" s="920"/>
      <c r="R27" s="920"/>
      <c r="T27" s="33"/>
    </row>
    <row r="28" spans="1:20" s="32" customFormat="1" ht="26.25" customHeight="1">
      <c r="B28" s="35"/>
      <c r="C28" s="35"/>
      <c r="D28" s="35"/>
      <c r="E28" s="35"/>
      <c r="F28" s="35"/>
      <c r="G28" s="35"/>
      <c r="H28" s="35"/>
      <c r="I28" s="35"/>
      <c r="J28" s="35"/>
      <c r="K28" s="35"/>
      <c r="L28" s="35" t="s">
        <v>90</v>
      </c>
      <c r="M28" s="35"/>
      <c r="N28" s="35"/>
      <c r="O28" s="35"/>
      <c r="P28" s="35"/>
      <c r="Q28" s="35"/>
      <c r="R28" s="35"/>
      <c r="T28" s="33"/>
    </row>
    <row r="29" spans="1:20" s="32" customFormat="1" ht="38.25" customHeight="1">
      <c r="B29" s="31"/>
      <c r="C29" s="31"/>
      <c r="D29" s="31"/>
      <c r="E29" s="31"/>
      <c r="F29" s="31"/>
      <c r="G29" s="31"/>
      <c r="H29" s="38" t="s">
        <v>420</v>
      </c>
      <c r="I29" s="31"/>
      <c r="J29" s="38" t="s">
        <v>421</v>
      </c>
      <c r="K29" s="31"/>
      <c r="L29" s="38" t="s">
        <v>422</v>
      </c>
      <c r="M29" s="31"/>
      <c r="N29" s="31"/>
      <c r="O29" s="31"/>
      <c r="P29" s="31"/>
      <c r="Q29" s="31"/>
      <c r="R29" s="31"/>
      <c r="S29" s="31"/>
      <c r="T29" s="31"/>
    </row>
    <row r="30" spans="1:20" s="32" customFormat="1" ht="27.75" customHeight="1" thickBot="1">
      <c r="B30" s="31"/>
      <c r="C30" s="31"/>
      <c r="D30" s="31"/>
      <c r="E30" s="31"/>
      <c r="F30" s="31"/>
      <c r="G30" s="31"/>
      <c r="H30" s="528" t="s">
        <v>499</v>
      </c>
      <c r="I30" s="158"/>
      <c r="J30" s="528" t="s">
        <v>499</v>
      </c>
      <c r="K30" s="158"/>
      <c r="L30" s="528" t="s">
        <v>499</v>
      </c>
      <c r="M30" s="31"/>
      <c r="N30" s="31"/>
      <c r="O30" s="31"/>
      <c r="P30" s="31"/>
      <c r="Q30" s="31"/>
      <c r="R30" s="31"/>
      <c r="S30" s="31"/>
      <c r="T30" s="31"/>
    </row>
    <row r="31" spans="1:20" s="32" customFormat="1" ht="13.5" customHeight="1" thickTop="1">
      <c r="B31" s="31"/>
      <c r="C31" s="31"/>
      <c r="D31" s="31"/>
      <c r="E31" s="31"/>
      <c r="F31" s="31"/>
      <c r="G31" s="31"/>
      <c r="H31" s="47"/>
      <c r="I31" s="31"/>
      <c r="J31" s="47"/>
      <c r="K31" s="31"/>
      <c r="L31" s="47"/>
      <c r="M31" s="31"/>
      <c r="N31" s="31"/>
      <c r="O31" s="31"/>
      <c r="P31" s="31"/>
      <c r="Q31" s="31"/>
      <c r="R31" s="31"/>
      <c r="S31" s="31"/>
      <c r="T31" s="31"/>
    </row>
    <row r="32" spans="1:20" s="32" customFormat="1" ht="27.75" customHeight="1">
      <c r="B32" s="31" t="s">
        <v>762</v>
      </c>
      <c r="C32" s="31"/>
      <c r="D32" s="31"/>
      <c r="E32" s="31"/>
      <c r="F32" s="31"/>
      <c r="G32" s="31"/>
      <c r="H32" s="47"/>
      <c r="I32" s="31"/>
      <c r="J32" s="47"/>
      <c r="K32" s="31"/>
      <c r="L32" s="47"/>
      <c r="M32" s="31"/>
      <c r="N32" s="31"/>
      <c r="O32" s="31"/>
      <c r="P32" s="31"/>
      <c r="Q32" s="31"/>
      <c r="R32" s="31"/>
      <c r="S32" s="31"/>
      <c r="T32" s="31"/>
    </row>
    <row r="33" spans="2:20" s="32" customFormat="1" ht="27.75" customHeight="1">
      <c r="B33" s="31" t="s">
        <v>321</v>
      </c>
      <c r="C33" s="31"/>
      <c r="D33" s="31"/>
      <c r="E33" s="31"/>
      <c r="F33" s="31"/>
      <c r="G33" s="31"/>
      <c r="H33" s="47"/>
      <c r="I33" s="31"/>
      <c r="J33" s="47"/>
      <c r="K33" s="31"/>
      <c r="L33" s="47"/>
      <c r="M33" s="31"/>
      <c r="N33" s="31"/>
      <c r="O33" s="31"/>
      <c r="P33" s="31"/>
      <c r="Q33" s="31"/>
      <c r="R33" s="31"/>
      <c r="S33" s="31"/>
      <c r="T33" s="31"/>
    </row>
  </sheetData>
  <mergeCells count="10">
    <mergeCell ref="B24:T24"/>
    <mergeCell ref="B27:R27"/>
    <mergeCell ref="B2:T2"/>
    <mergeCell ref="B3:T3"/>
    <mergeCell ref="B4:T4"/>
    <mergeCell ref="D11:D12"/>
    <mergeCell ref="T11:T12"/>
    <mergeCell ref="B11:B12"/>
    <mergeCell ref="H11:P11"/>
    <mergeCell ref="H10:P10"/>
  </mergeCells>
  <phoneticPr fontId="2" type="noConversion"/>
  <printOptions horizontalCentered="1"/>
  <pageMargins left="0.19685039370078741" right="0.51181102362204722" top="0.39370078740157483" bottom="0.19685039370078741" header="0.23622047244094491" footer="0.27559055118110237"/>
  <pageSetup paperSize="9" scale="78" firstPageNumber="26" orientation="landscape" useFirstPageNumber="1" r:id="rId1"/>
  <headerFooter alignWithMargins="0">
    <oddFooter>&amp;C&amp;"B Nazanin,Regular"&amp;12&amp;P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39"/>
  <sheetViews>
    <sheetView rightToLeft="1" tabSelected="1" view="pageBreakPreview" topLeftCell="B25" zoomScale="94" zoomScaleNormal="100" zoomScaleSheetLayoutView="94" workbookViewId="0">
      <selection activeCell="B2" sqref="B2:I2"/>
    </sheetView>
  </sheetViews>
  <sheetFormatPr defaultRowHeight="18.75"/>
  <cols>
    <col min="1" max="1" width="0.5703125" style="27" hidden="1" customWidth="1"/>
    <col min="2" max="2" width="14.140625" style="489" customWidth="1"/>
    <col min="3" max="3" width="0.85546875" style="27" customWidth="1"/>
    <col min="4" max="4" width="13" style="489" customWidth="1"/>
    <col min="5" max="5" width="0.85546875" style="27" customWidth="1"/>
    <col min="6" max="6" width="18" style="489" customWidth="1"/>
    <col min="7" max="7" width="0.85546875" style="27" customWidth="1"/>
    <col min="8" max="8" width="15.28515625" style="489" bestFit="1" customWidth="1"/>
    <col min="9" max="9" width="0.85546875" style="27" customWidth="1"/>
    <col min="10" max="10" width="16.85546875" style="489" bestFit="1" customWidth="1"/>
    <col min="11" max="11" width="0.85546875" style="27" customWidth="1"/>
    <col min="12" max="12" width="16.28515625" style="489" customWidth="1"/>
    <col min="13" max="13" width="10.28515625" style="27" hidden="1" customWidth="1"/>
    <col min="14" max="14" width="15.7109375" style="489" customWidth="1"/>
    <col min="15" max="15" width="15.85546875" style="27" customWidth="1"/>
    <col min="16" max="16" width="17.28515625" style="489" customWidth="1"/>
    <col min="17" max="17" width="0.85546875" style="27" customWidth="1"/>
    <col min="18" max="18" width="18.28515625" style="489" customWidth="1"/>
    <col min="19" max="19" width="0.85546875" style="27" customWidth="1"/>
    <col min="20" max="20" width="21.7109375" style="489" customWidth="1"/>
    <col min="21" max="16384" width="9.140625" style="27"/>
  </cols>
  <sheetData>
    <row r="1" spans="2:20" s="32" customFormat="1" ht="21.75" customHeight="1">
      <c r="B1" s="907" t="s">
        <v>689</v>
      </c>
      <c r="C1" s="907"/>
      <c r="D1" s="907"/>
      <c r="E1" s="907"/>
      <c r="F1" s="907"/>
      <c r="G1" s="907"/>
      <c r="H1" s="907"/>
      <c r="I1" s="907"/>
      <c r="J1" s="907"/>
      <c r="K1" s="907"/>
      <c r="L1" s="907"/>
      <c r="M1" s="45"/>
      <c r="N1" s="45"/>
      <c r="O1" s="45"/>
      <c r="P1" s="45"/>
      <c r="Q1" s="45"/>
      <c r="R1" s="45"/>
      <c r="S1" s="45"/>
      <c r="T1" s="45"/>
    </row>
    <row r="2" spans="2:20" s="32" customFormat="1" ht="21.75" customHeight="1">
      <c r="B2" s="907" t="s">
        <v>106</v>
      </c>
      <c r="C2" s="907"/>
      <c r="D2" s="907"/>
      <c r="E2" s="907"/>
      <c r="F2" s="907"/>
      <c r="G2" s="907"/>
      <c r="H2" s="907"/>
      <c r="I2" s="907"/>
      <c r="J2" s="907"/>
      <c r="K2" s="907"/>
      <c r="L2" s="907"/>
      <c r="M2" s="45"/>
      <c r="N2" s="45"/>
      <c r="O2" s="45"/>
      <c r="P2" s="45"/>
      <c r="Q2" s="45"/>
      <c r="R2" s="45"/>
      <c r="S2" s="45"/>
      <c r="T2" s="45"/>
    </row>
    <row r="3" spans="2:20" s="32" customFormat="1" ht="21.75" customHeight="1">
      <c r="B3" s="907" t="s">
        <v>629</v>
      </c>
      <c r="C3" s="907"/>
      <c r="D3" s="907"/>
      <c r="E3" s="907"/>
      <c r="F3" s="907"/>
      <c r="G3" s="907"/>
      <c r="H3" s="907"/>
      <c r="I3" s="907"/>
      <c r="J3" s="907"/>
      <c r="K3" s="907"/>
      <c r="L3" s="907"/>
      <c r="M3" s="45"/>
      <c r="N3" s="45"/>
      <c r="O3" s="45"/>
      <c r="P3" s="45"/>
      <c r="Q3" s="45"/>
      <c r="R3" s="45"/>
      <c r="S3" s="45"/>
      <c r="T3" s="45"/>
    </row>
    <row r="4" spans="2:20" s="32" customFormat="1" ht="21.75" customHeight="1">
      <c r="B4" s="712"/>
      <c r="C4" s="712"/>
      <c r="D4" s="712"/>
      <c r="E4" s="712"/>
      <c r="F4" s="712"/>
      <c r="G4" s="712"/>
      <c r="H4" s="712"/>
      <c r="I4" s="712"/>
      <c r="J4" s="712"/>
      <c r="K4" s="712"/>
      <c r="L4" s="712"/>
      <c r="M4" s="45"/>
      <c r="N4" s="45"/>
      <c r="O4" s="45"/>
      <c r="P4" s="45"/>
      <c r="Q4" s="45"/>
      <c r="R4" s="45"/>
      <c r="S4" s="45"/>
      <c r="T4" s="45"/>
    </row>
    <row r="5" spans="2:20" s="32" customFormat="1" ht="21.75" customHeight="1">
      <c r="B5" s="712"/>
      <c r="C5" s="712"/>
      <c r="D5" s="712"/>
      <c r="E5" s="712"/>
      <c r="F5" s="712"/>
      <c r="G5" s="712"/>
      <c r="H5" s="712"/>
      <c r="I5" s="712"/>
      <c r="J5" s="712"/>
      <c r="K5" s="712"/>
      <c r="L5" s="712"/>
      <c r="M5" s="45"/>
      <c r="N5" s="45"/>
      <c r="O5" s="45"/>
      <c r="P5" s="45"/>
      <c r="Q5" s="45"/>
      <c r="R5" s="45"/>
      <c r="S5" s="45"/>
      <c r="T5" s="45"/>
    </row>
    <row r="6" spans="2:20" s="32" customFormat="1" ht="24.75" customHeight="1">
      <c r="B6" s="31" t="s">
        <v>763</v>
      </c>
      <c r="C6" s="31"/>
      <c r="D6" s="31"/>
      <c r="E6" s="31"/>
      <c r="F6" s="31"/>
      <c r="G6" s="31"/>
      <c r="H6" s="31"/>
      <c r="I6" s="31"/>
      <c r="J6" s="31"/>
      <c r="K6" s="58"/>
      <c r="L6" s="58"/>
      <c r="N6" s="33"/>
      <c r="P6" s="33"/>
      <c r="R6" s="33"/>
      <c r="T6" s="33"/>
    </row>
    <row r="7" spans="2:20" s="32" customFormat="1" ht="24.75" customHeight="1">
      <c r="B7" s="28" t="s">
        <v>426</v>
      </c>
      <c r="C7" s="31"/>
      <c r="D7" s="31"/>
      <c r="E7" s="31"/>
      <c r="F7" s="31"/>
      <c r="G7" s="31"/>
      <c r="H7" s="31"/>
      <c r="I7" s="31"/>
      <c r="J7" s="31"/>
      <c r="K7" s="58"/>
      <c r="L7" s="58"/>
      <c r="N7" s="33"/>
      <c r="P7" s="33"/>
      <c r="R7" s="33"/>
      <c r="T7" s="33"/>
    </row>
    <row r="8" spans="2:20" s="32" customFormat="1" ht="24.75" customHeight="1">
      <c r="B8" s="774"/>
      <c r="C8" s="800"/>
      <c r="D8" s="800"/>
      <c r="E8" s="31"/>
      <c r="F8" s="31"/>
      <c r="G8" s="31"/>
      <c r="J8" s="31"/>
      <c r="K8" s="31"/>
      <c r="L8" s="36" t="s">
        <v>90</v>
      </c>
      <c r="N8" s="33"/>
      <c r="P8" s="33"/>
      <c r="R8" s="33"/>
      <c r="T8" s="33"/>
    </row>
    <row r="9" spans="2:20" s="32" customFormat="1" ht="24.75" customHeight="1">
      <c r="B9" s="31"/>
      <c r="C9" s="31"/>
      <c r="D9" s="31"/>
      <c r="E9" s="31"/>
      <c r="F9" s="31"/>
      <c r="G9" s="31"/>
      <c r="J9" s="90">
        <v>1402</v>
      </c>
      <c r="K9" s="36"/>
      <c r="L9" s="90">
        <v>1401</v>
      </c>
      <c r="M9" s="31"/>
      <c r="N9" s="31"/>
      <c r="O9" s="31"/>
      <c r="P9" s="31"/>
      <c r="Q9" s="31"/>
      <c r="R9" s="31"/>
      <c r="S9" s="31"/>
      <c r="T9" s="31"/>
    </row>
    <row r="10" spans="2:20" s="32" customFormat="1" ht="24.75" customHeight="1">
      <c r="B10" s="31" t="s">
        <v>423</v>
      </c>
      <c r="C10" s="31"/>
      <c r="D10" s="31"/>
      <c r="E10" s="31"/>
      <c r="F10" s="31"/>
      <c r="G10" s="31"/>
      <c r="J10" s="292" t="s">
        <v>499</v>
      </c>
      <c r="K10" s="158"/>
      <c r="L10" s="292" t="s">
        <v>499</v>
      </c>
      <c r="M10" s="31"/>
      <c r="N10" s="31"/>
      <c r="O10" s="31"/>
      <c r="P10" s="31"/>
      <c r="Q10" s="31"/>
      <c r="R10" s="31"/>
      <c r="S10" s="31"/>
      <c r="T10" s="31"/>
    </row>
    <row r="11" spans="2:20" s="32" customFormat="1" ht="24.75" customHeight="1">
      <c r="B11" s="31" t="s">
        <v>424</v>
      </c>
      <c r="C11" s="31"/>
      <c r="D11" s="31"/>
      <c r="E11" s="31"/>
      <c r="F11" s="31"/>
      <c r="G11" s="31"/>
      <c r="J11" s="292" t="s">
        <v>499</v>
      </c>
      <c r="K11" s="158"/>
      <c r="L11" s="292" t="s">
        <v>499</v>
      </c>
      <c r="M11" s="31"/>
      <c r="N11" s="31"/>
      <c r="O11" s="31"/>
      <c r="P11" s="31"/>
      <c r="Q11" s="31"/>
      <c r="R11" s="31"/>
      <c r="S11" s="31"/>
      <c r="T11" s="31"/>
    </row>
    <row r="12" spans="2:20" s="32" customFormat="1" ht="24.75" customHeight="1">
      <c r="B12" s="31" t="s">
        <v>431</v>
      </c>
      <c r="C12" s="31"/>
      <c r="D12" s="31"/>
      <c r="E12" s="31"/>
      <c r="F12" s="31"/>
      <c r="G12" s="31"/>
      <c r="J12" s="292" t="s">
        <v>500</v>
      </c>
      <c r="K12" s="158"/>
      <c r="L12" s="292" t="s">
        <v>500</v>
      </c>
      <c r="M12" s="31"/>
      <c r="N12" s="31"/>
      <c r="O12" s="31"/>
      <c r="P12" s="31"/>
      <c r="Q12" s="31"/>
      <c r="R12" s="31"/>
      <c r="S12" s="31"/>
      <c r="T12" s="31"/>
    </row>
    <row r="13" spans="2:20" s="32" customFormat="1" ht="24.75" customHeight="1">
      <c r="B13" s="31" t="s">
        <v>432</v>
      </c>
      <c r="C13" s="31"/>
      <c r="D13" s="31"/>
      <c r="E13" s="31"/>
      <c r="F13" s="31"/>
      <c r="G13" s="31"/>
      <c r="J13" s="292" t="s">
        <v>499</v>
      </c>
      <c r="K13" s="158"/>
      <c r="L13" s="292" t="s">
        <v>499</v>
      </c>
      <c r="M13" s="31"/>
      <c r="N13" s="31"/>
      <c r="O13" s="31"/>
      <c r="P13" s="31"/>
      <c r="Q13" s="31"/>
      <c r="R13" s="31"/>
      <c r="S13" s="31"/>
      <c r="T13" s="31"/>
    </row>
    <row r="14" spans="2:20" s="32" customFormat="1" ht="24.75" customHeight="1">
      <c r="B14" s="31" t="s">
        <v>433</v>
      </c>
      <c r="C14" s="31"/>
      <c r="D14" s="31"/>
      <c r="E14" s="31"/>
      <c r="F14" s="31"/>
      <c r="G14" s="31"/>
      <c r="J14" s="527" t="s">
        <v>500</v>
      </c>
      <c r="K14" s="158"/>
      <c r="L14" s="527" t="s">
        <v>500</v>
      </c>
      <c r="M14" s="31"/>
      <c r="N14" s="31"/>
      <c r="O14" s="31"/>
      <c r="P14" s="31"/>
      <c r="Q14" s="31"/>
      <c r="R14" s="31"/>
      <c r="S14" s="31"/>
      <c r="T14" s="31"/>
    </row>
    <row r="15" spans="2:20" s="32" customFormat="1" ht="24.75" customHeight="1">
      <c r="B15" s="31" t="s">
        <v>434</v>
      </c>
      <c r="C15" s="31"/>
      <c r="D15" s="31"/>
      <c r="E15" s="31"/>
      <c r="F15" s="31"/>
      <c r="G15" s="31"/>
      <c r="J15" s="292" t="s">
        <v>499</v>
      </c>
      <c r="K15" s="158"/>
      <c r="L15" s="292" t="s">
        <v>499</v>
      </c>
      <c r="M15" s="31"/>
      <c r="N15" s="31"/>
      <c r="O15" s="31"/>
      <c r="P15" s="31"/>
      <c r="Q15" s="31"/>
      <c r="R15" s="31"/>
      <c r="S15" s="31"/>
      <c r="T15" s="31"/>
    </row>
    <row r="16" spans="2:20" s="32" customFormat="1" ht="24.75" customHeight="1">
      <c r="B16" s="31" t="s">
        <v>425</v>
      </c>
      <c r="C16" s="31"/>
      <c r="D16" s="31"/>
      <c r="E16" s="31"/>
      <c r="F16" s="31"/>
      <c r="G16" s="31"/>
      <c r="J16" s="292" t="s">
        <v>499</v>
      </c>
      <c r="K16" s="158"/>
      <c r="L16" s="292" t="s">
        <v>499</v>
      </c>
      <c r="M16" s="31"/>
      <c r="N16" s="31"/>
      <c r="O16" s="31"/>
      <c r="P16" s="31"/>
      <c r="Q16" s="31"/>
      <c r="R16" s="31"/>
      <c r="S16" s="31"/>
      <c r="T16" s="31"/>
    </row>
    <row r="17" spans="2:20" s="32" customFormat="1" ht="24.75" customHeight="1" thickBot="1">
      <c r="B17" s="31" t="s">
        <v>588</v>
      </c>
      <c r="C17" s="31"/>
      <c r="D17" s="31"/>
      <c r="E17" s="31"/>
      <c r="F17" s="31"/>
      <c r="G17" s="31"/>
      <c r="J17" s="528" t="s">
        <v>499</v>
      </c>
      <c r="K17" s="158"/>
      <c r="L17" s="528" t="s">
        <v>499</v>
      </c>
      <c r="M17" s="31"/>
      <c r="N17" s="31"/>
      <c r="O17" s="31"/>
      <c r="P17" s="31"/>
      <c r="Q17" s="31"/>
      <c r="R17" s="31"/>
      <c r="S17" s="31"/>
      <c r="T17" s="31"/>
    </row>
    <row r="18" spans="2:20" s="32" customFormat="1" ht="24.75" customHeight="1" thickTop="1">
      <c r="B18" s="31"/>
      <c r="C18" s="31"/>
      <c r="D18" s="31"/>
      <c r="E18" s="31"/>
      <c r="F18" s="31"/>
      <c r="G18" s="31"/>
      <c r="J18" s="47"/>
      <c r="K18" s="31"/>
      <c r="L18" s="47"/>
      <c r="M18" s="31"/>
      <c r="N18" s="31"/>
      <c r="O18" s="31"/>
      <c r="P18" s="31"/>
      <c r="Q18" s="31"/>
      <c r="R18" s="31"/>
      <c r="S18" s="31"/>
      <c r="T18" s="31"/>
    </row>
    <row r="19" spans="2:20" s="32" customFormat="1" ht="24.75" customHeight="1">
      <c r="B19" s="28" t="s">
        <v>427</v>
      </c>
      <c r="C19" s="31"/>
      <c r="D19" s="31"/>
      <c r="E19" s="31"/>
      <c r="F19" s="31"/>
      <c r="G19" s="31"/>
      <c r="J19" s="47"/>
      <c r="K19" s="31"/>
      <c r="L19" s="47"/>
      <c r="M19" s="31"/>
      <c r="N19" s="31"/>
      <c r="O19" s="31"/>
      <c r="P19" s="31"/>
      <c r="Q19" s="31"/>
      <c r="R19" s="31"/>
      <c r="S19" s="31"/>
      <c r="T19" s="31"/>
    </row>
    <row r="20" spans="2:20" s="32" customFormat="1" ht="24.75" customHeight="1">
      <c r="B20" s="31"/>
      <c r="C20" s="31"/>
      <c r="D20" s="31"/>
      <c r="E20" s="31"/>
      <c r="F20" s="31"/>
      <c r="G20" s="31"/>
      <c r="J20" s="31"/>
      <c r="K20" s="31"/>
      <c r="L20" s="36" t="s">
        <v>90</v>
      </c>
      <c r="M20" s="31"/>
      <c r="N20" s="31"/>
      <c r="O20" s="31"/>
      <c r="P20" s="31"/>
      <c r="Q20" s="31"/>
      <c r="R20" s="31"/>
      <c r="S20" s="31"/>
      <c r="T20" s="31"/>
    </row>
    <row r="21" spans="2:20" s="32" customFormat="1" ht="24.75" customHeight="1">
      <c r="B21" s="31"/>
      <c r="C21" s="31"/>
      <c r="D21" s="31"/>
      <c r="E21" s="31"/>
      <c r="F21" s="31"/>
      <c r="G21" s="31"/>
      <c r="J21" s="90">
        <v>1402</v>
      </c>
      <c r="K21" s="36"/>
      <c r="L21" s="90">
        <v>1401</v>
      </c>
      <c r="M21" s="31"/>
      <c r="N21" s="31"/>
      <c r="O21" s="31"/>
      <c r="P21" s="31"/>
      <c r="Q21" s="31"/>
      <c r="R21" s="31"/>
      <c r="S21" s="31"/>
      <c r="T21" s="31"/>
    </row>
    <row r="22" spans="2:20" s="32" customFormat="1" ht="24.75" customHeight="1">
      <c r="B22" s="31" t="s">
        <v>423</v>
      </c>
      <c r="C22" s="31"/>
      <c r="D22" s="31"/>
      <c r="E22" s="31"/>
      <c r="F22" s="31"/>
      <c r="G22" s="31"/>
      <c r="J22" s="292" t="s">
        <v>499</v>
      </c>
      <c r="K22" s="158"/>
      <c r="L22" s="292" t="s">
        <v>499</v>
      </c>
      <c r="M22" s="31"/>
      <c r="N22" s="31"/>
      <c r="O22" s="31"/>
      <c r="P22" s="31"/>
      <c r="Q22" s="31"/>
      <c r="R22" s="31"/>
      <c r="S22" s="31"/>
      <c r="T22" s="31"/>
    </row>
    <row r="23" spans="2:20" s="32" customFormat="1" ht="24.75" customHeight="1">
      <c r="B23" s="31" t="s">
        <v>428</v>
      </c>
      <c r="C23" s="31"/>
      <c r="D23" s="31"/>
      <c r="E23" s="31"/>
      <c r="F23" s="31"/>
      <c r="G23" s="31"/>
      <c r="J23" s="292"/>
      <c r="K23" s="158"/>
      <c r="L23" s="292"/>
      <c r="M23" s="31"/>
      <c r="N23" s="31"/>
      <c r="O23" s="31"/>
      <c r="P23" s="31"/>
      <c r="Q23" s="31"/>
      <c r="R23" s="31"/>
      <c r="S23" s="31"/>
      <c r="T23" s="31"/>
    </row>
    <row r="24" spans="2:20" s="32" customFormat="1" ht="24.75" customHeight="1">
      <c r="B24" s="31" t="s">
        <v>429</v>
      </c>
      <c r="C24" s="31"/>
      <c r="D24" s="31"/>
      <c r="E24" s="31"/>
      <c r="F24" s="31"/>
      <c r="G24" s="31"/>
      <c r="J24" s="292" t="s">
        <v>499</v>
      </c>
      <c r="K24" s="801"/>
      <c r="L24" s="292" t="s">
        <v>499</v>
      </c>
      <c r="M24" s="31"/>
      <c r="N24" s="31"/>
      <c r="O24" s="31"/>
      <c r="P24" s="31"/>
      <c r="Q24" s="31"/>
      <c r="R24" s="31"/>
      <c r="S24" s="31"/>
      <c r="T24" s="31"/>
    </row>
    <row r="25" spans="2:20" s="32" customFormat="1" ht="24.75" customHeight="1">
      <c r="B25" s="31" t="s">
        <v>430</v>
      </c>
      <c r="C25" s="31"/>
      <c r="D25" s="31"/>
      <c r="E25" s="31"/>
      <c r="F25" s="31"/>
      <c r="G25" s="31"/>
      <c r="J25" s="292" t="s">
        <v>499</v>
      </c>
      <c r="K25" s="801"/>
      <c r="L25" s="292" t="s">
        <v>499</v>
      </c>
      <c r="M25" s="31"/>
      <c r="N25" s="31"/>
      <c r="O25" s="31"/>
      <c r="P25" s="31"/>
      <c r="Q25" s="31"/>
      <c r="R25" s="31"/>
      <c r="S25" s="31"/>
      <c r="T25" s="31"/>
    </row>
    <row r="26" spans="2:20" s="32" customFormat="1" ht="24.75" customHeight="1" thickBot="1">
      <c r="B26" s="31"/>
      <c r="C26" s="31"/>
      <c r="D26" s="31"/>
      <c r="E26" s="31"/>
      <c r="F26" s="31"/>
      <c r="G26" s="31"/>
      <c r="J26" s="528" t="s">
        <v>499</v>
      </c>
      <c r="K26" s="801"/>
      <c r="L26" s="528" t="s">
        <v>499</v>
      </c>
      <c r="M26" s="31"/>
      <c r="N26" s="31"/>
      <c r="O26" s="31"/>
      <c r="P26" s="31"/>
      <c r="Q26" s="31"/>
      <c r="R26" s="31"/>
      <c r="S26" s="31"/>
      <c r="T26" s="31"/>
    </row>
    <row r="27" spans="2:20" s="32" customFormat="1" ht="24.75" customHeight="1" thickTop="1">
      <c r="B27" s="31"/>
      <c r="C27" s="31"/>
      <c r="D27" s="31"/>
      <c r="E27" s="31"/>
      <c r="F27" s="31"/>
      <c r="G27" s="31"/>
      <c r="H27" s="47"/>
      <c r="I27" s="31"/>
      <c r="J27" s="47"/>
      <c r="K27" s="31"/>
      <c r="L27" s="47"/>
      <c r="M27" s="31"/>
      <c r="N27" s="31"/>
      <c r="O27" s="922" t="s">
        <v>622</v>
      </c>
      <c r="P27" s="922"/>
      <c r="Q27" s="922"/>
      <c r="R27" s="922"/>
      <c r="S27" s="31"/>
      <c r="T27" s="31"/>
    </row>
    <row r="28" spans="2:20" s="32" customFormat="1" ht="24.75" customHeight="1">
      <c r="B28" s="31" t="s">
        <v>764</v>
      </c>
      <c r="C28" s="31"/>
      <c r="D28" s="31"/>
      <c r="E28" s="31"/>
      <c r="F28" s="31"/>
      <c r="G28" s="31"/>
      <c r="H28" s="31"/>
      <c r="I28" s="31"/>
      <c r="J28" s="31"/>
      <c r="K28" s="58"/>
      <c r="L28" s="58"/>
      <c r="R28" s="33"/>
      <c r="T28" s="33"/>
    </row>
    <row r="29" spans="2:20" s="32" customFormat="1" ht="24.75" customHeight="1">
      <c r="B29" s="31"/>
      <c r="C29" s="31"/>
      <c r="D29" s="31"/>
      <c r="E29" s="31"/>
      <c r="F29" s="31"/>
      <c r="G29" s="31"/>
      <c r="H29" s="47"/>
      <c r="I29" s="31"/>
      <c r="K29" s="49"/>
      <c r="L29" s="49" t="s">
        <v>90</v>
      </c>
      <c r="M29" s="31"/>
      <c r="O29" s="31"/>
      <c r="P29" s="31"/>
      <c r="Q29" s="31"/>
      <c r="R29" s="31"/>
      <c r="S29" s="31"/>
      <c r="T29" s="31"/>
    </row>
    <row r="30" spans="2:20" s="32" customFormat="1" ht="24.75" customHeight="1">
      <c r="B30" s="31"/>
      <c r="C30" s="31"/>
      <c r="D30" s="31"/>
      <c r="E30" s="31"/>
      <c r="F30" s="31"/>
      <c r="G30" s="31"/>
      <c r="H30" s="47"/>
      <c r="I30" s="31"/>
      <c r="J30" s="90">
        <v>1402</v>
      </c>
      <c r="K30" s="31"/>
      <c r="L30" s="90">
        <v>1401</v>
      </c>
      <c r="M30" s="36"/>
      <c r="O30" s="31"/>
      <c r="P30" s="31"/>
      <c r="Q30" s="31"/>
      <c r="R30" s="31"/>
      <c r="S30" s="31"/>
      <c r="T30" s="31"/>
    </row>
    <row r="31" spans="2:20" s="32" customFormat="1" ht="24.75" customHeight="1">
      <c r="B31" s="31" t="s">
        <v>435</v>
      </c>
      <c r="C31" s="31"/>
      <c r="D31" s="31"/>
      <c r="E31" s="31"/>
      <c r="F31" s="31"/>
      <c r="G31" s="31"/>
      <c r="H31" s="47"/>
      <c r="I31" s="31"/>
      <c r="J31" s="292" t="s">
        <v>499</v>
      </c>
      <c r="K31" s="31"/>
      <c r="L31" s="292" t="s">
        <v>499</v>
      </c>
      <c r="M31" s="158"/>
      <c r="O31" s="31"/>
      <c r="P31" s="31"/>
      <c r="Q31" s="31"/>
      <c r="R31" s="31"/>
      <c r="S31" s="31"/>
      <c r="T31" s="31"/>
    </row>
    <row r="32" spans="2:20" s="32" customFormat="1" ht="24.75" customHeight="1">
      <c r="B32" s="884" t="s">
        <v>436</v>
      </c>
      <c r="C32" s="31"/>
      <c r="D32" s="31"/>
      <c r="E32" s="31"/>
      <c r="F32" s="31"/>
      <c r="G32" s="31"/>
      <c r="H32" s="47"/>
      <c r="I32" s="31"/>
      <c r="J32" s="292" t="s">
        <v>499</v>
      </c>
      <c r="K32" s="31"/>
      <c r="L32" s="292" t="s">
        <v>499</v>
      </c>
      <c r="M32" s="158"/>
      <c r="O32" s="31"/>
      <c r="P32" s="31"/>
      <c r="Q32" s="31"/>
      <c r="R32" s="31"/>
      <c r="S32" s="31"/>
      <c r="T32" s="31"/>
    </row>
    <row r="33" spans="2:20" s="32" customFormat="1" ht="24.75" customHeight="1">
      <c r="B33" s="31" t="s">
        <v>438</v>
      </c>
      <c r="C33" s="31"/>
      <c r="D33" s="31"/>
      <c r="E33" s="31"/>
      <c r="F33" s="31"/>
      <c r="G33" s="31"/>
      <c r="H33" s="47"/>
      <c r="I33" s="31"/>
      <c r="J33" s="292"/>
      <c r="K33" s="31"/>
      <c r="L33" s="292"/>
      <c r="M33" s="158"/>
      <c r="O33" s="31"/>
      <c r="P33" s="31"/>
      <c r="Q33" s="31"/>
      <c r="R33" s="31"/>
      <c r="S33" s="31"/>
      <c r="T33" s="31"/>
    </row>
    <row r="34" spans="2:20" s="32" customFormat="1" ht="24.75" customHeight="1">
      <c r="B34" s="31" t="s">
        <v>322</v>
      </c>
      <c r="C34" s="31"/>
      <c r="D34" s="31"/>
      <c r="E34" s="31"/>
      <c r="F34" s="31"/>
      <c r="G34" s="31"/>
      <c r="H34" s="47"/>
      <c r="I34" s="31"/>
      <c r="J34" s="292" t="s">
        <v>500</v>
      </c>
      <c r="K34" s="31"/>
      <c r="L34" s="292" t="s">
        <v>500</v>
      </c>
      <c r="M34" s="158"/>
      <c r="O34" s="31"/>
      <c r="P34" s="31"/>
      <c r="Q34" s="31"/>
      <c r="R34" s="31"/>
      <c r="S34" s="31"/>
      <c r="T34" s="31"/>
    </row>
    <row r="35" spans="2:20" s="32" customFormat="1" ht="24.75" customHeight="1">
      <c r="B35" s="31" t="s">
        <v>437</v>
      </c>
      <c r="C35" s="31"/>
      <c r="D35" s="31"/>
      <c r="E35" s="31"/>
      <c r="F35" s="31"/>
      <c r="G35" s="31"/>
      <c r="H35" s="47"/>
      <c r="I35" s="31"/>
      <c r="J35" s="292"/>
      <c r="K35" s="31"/>
      <c r="L35" s="292"/>
      <c r="M35" s="158"/>
      <c r="O35" s="31"/>
      <c r="P35" s="31"/>
      <c r="Q35" s="31"/>
      <c r="R35" s="31"/>
      <c r="S35" s="31"/>
      <c r="T35" s="31"/>
    </row>
    <row r="36" spans="2:20" s="32" customFormat="1" ht="24.75" customHeight="1">
      <c r="B36" s="31" t="s">
        <v>299</v>
      </c>
      <c r="C36" s="31"/>
      <c r="D36" s="31"/>
      <c r="E36" s="31"/>
      <c r="F36" s="31"/>
      <c r="G36" s="31"/>
      <c r="H36" s="47"/>
      <c r="I36" s="31"/>
      <c r="J36" s="527" t="s">
        <v>499</v>
      </c>
      <c r="K36" s="31"/>
      <c r="L36" s="527" t="s">
        <v>499</v>
      </c>
      <c r="M36" s="158"/>
      <c r="O36" s="31"/>
      <c r="P36" s="31"/>
      <c r="Q36" s="31"/>
      <c r="R36" s="31"/>
      <c r="S36" s="31"/>
      <c r="T36" s="31"/>
    </row>
    <row r="37" spans="2:20" s="32" customFormat="1" ht="24.75" customHeight="1">
      <c r="B37" s="884" t="s">
        <v>439</v>
      </c>
      <c r="C37" s="31"/>
      <c r="D37" s="31"/>
      <c r="E37" s="31"/>
      <c r="F37" s="31"/>
      <c r="G37" s="31"/>
      <c r="H37" s="47"/>
      <c r="I37" s="31"/>
      <c r="J37" s="292" t="s">
        <v>499</v>
      </c>
      <c r="K37" s="31"/>
      <c r="L37" s="158"/>
      <c r="M37" s="158"/>
      <c r="O37" s="31"/>
      <c r="P37" s="31"/>
      <c r="Q37" s="31"/>
      <c r="R37" s="31"/>
      <c r="S37" s="31"/>
      <c r="T37" s="31"/>
    </row>
    <row r="38" spans="2:20" s="32" customFormat="1" ht="24.75" customHeight="1" thickBot="1">
      <c r="B38" s="31" t="s">
        <v>678</v>
      </c>
      <c r="C38" s="31"/>
      <c r="D38" s="31"/>
      <c r="E38" s="31"/>
      <c r="F38" s="31"/>
      <c r="G38" s="31"/>
      <c r="H38" s="47"/>
      <c r="I38" s="31"/>
      <c r="J38" s="528" t="s">
        <v>499</v>
      </c>
      <c r="K38" s="31"/>
      <c r="L38" s="528" t="s">
        <v>500</v>
      </c>
      <c r="M38" s="158"/>
      <c r="O38" s="31"/>
      <c r="P38" s="31"/>
      <c r="Q38" s="31"/>
      <c r="R38" s="31"/>
      <c r="S38" s="31"/>
      <c r="T38" s="31"/>
    </row>
    <row r="39" spans="2:20" s="32" customFormat="1" ht="24.75" customHeight="1" thickTop="1">
      <c r="B39" s="31"/>
      <c r="C39" s="31"/>
      <c r="D39" s="31"/>
      <c r="E39" s="31"/>
      <c r="F39" s="31"/>
      <c r="G39" s="31"/>
      <c r="H39" s="47"/>
      <c r="I39" s="31"/>
      <c r="J39" s="47"/>
      <c r="K39" s="31"/>
      <c r="L39" s="48"/>
      <c r="M39" s="36"/>
      <c r="N39" s="48"/>
      <c r="O39" s="31"/>
      <c r="P39" s="31"/>
      <c r="Q39" s="31"/>
      <c r="R39" s="31"/>
      <c r="S39" s="31"/>
      <c r="T39" s="31"/>
    </row>
  </sheetData>
  <mergeCells count="4">
    <mergeCell ref="B1:L1"/>
    <mergeCell ref="B2:L2"/>
    <mergeCell ref="B3:L3"/>
    <mergeCell ref="O27:R27"/>
  </mergeCells>
  <printOptions horizontalCentered="1"/>
  <pageMargins left="0.19685039370078741" right="0.51181102362204722" top="0.39370078740157483" bottom="0.19685039370078741" header="0.23622047244094491" footer="0.27559055118110237"/>
  <pageSetup paperSize="9" scale="66" firstPageNumber="27" orientation="portrait" useFirstPageNumber="1" r:id="rId1"/>
  <headerFooter alignWithMargins="0">
    <oddFooter>&amp;C&amp;"B Nazanin,Regular"&amp;12&amp;P</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28"/>
  <sheetViews>
    <sheetView rightToLeft="1" tabSelected="1" view="pageBreakPreview" topLeftCell="B16" zoomScale="94" zoomScaleNormal="100" zoomScaleSheetLayoutView="94" workbookViewId="0">
      <selection activeCell="B2" sqref="B2:I2"/>
    </sheetView>
  </sheetViews>
  <sheetFormatPr defaultRowHeight="18.75"/>
  <cols>
    <col min="1" max="1" width="0.5703125" style="27" hidden="1" customWidth="1"/>
    <col min="2" max="2" width="14.140625" style="489" customWidth="1"/>
    <col min="3" max="3" width="0.85546875" style="27" customWidth="1"/>
    <col min="4" max="4" width="23" style="489" customWidth="1"/>
    <col min="5" max="5" width="0.85546875" style="27" customWidth="1"/>
    <col min="6" max="6" width="18" style="489" customWidth="1"/>
    <col min="7" max="7" width="0.85546875" style="27" customWidth="1"/>
    <col min="8" max="8" width="15.28515625" style="489" bestFit="1" customWidth="1"/>
    <col min="9" max="9" width="0.85546875" style="27" customWidth="1"/>
    <col min="10" max="10" width="16.85546875" style="489" bestFit="1" customWidth="1"/>
    <col min="11" max="11" width="0.85546875" style="27" customWidth="1"/>
    <col min="12" max="12" width="19.5703125" style="489" customWidth="1"/>
    <col min="13" max="13" width="0.85546875" style="27" customWidth="1"/>
    <col min="14" max="14" width="15.7109375" style="489" customWidth="1"/>
    <col min="15" max="15" width="0.85546875" style="27" customWidth="1"/>
    <col min="16" max="16" width="17.28515625" style="489" customWidth="1"/>
    <col min="17" max="17" width="0.85546875" style="27" customWidth="1"/>
    <col min="18" max="18" width="18.28515625" style="489" customWidth="1"/>
    <col min="19" max="19" width="0.85546875" style="27" customWidth="1"/>
    <col min="20" max="20" width="21.7109375" style="489" customWidth="1"/>
    <col min="21" max="16384" width="9.140625" style="27"/>
  </cols>
  <sheetData>
    <row r="1" spans="2:20" s="32" customFormat="1" ht="21.75" customHeight="1">
      <c r="B1" s="907" t="s">
        <v>688</v>
      </c>
      <c r="C1" s="907"/>
      <c r="D1" s="907"/>
      <c r="E1" s="907"/>
      <c r="F1" s="907"/>
      <c r="G1" s="907"/>
      <c r="H1" s="907"/>
      <c r="I1" s="907"/>
      <c r="J1" s="907"/>
      <c r="K1" s="907"/>
      <c r="L1" s="907"/>
      <c r="M1" s="907"/>
      <c r="N1" s="907"/>
      <c r="O1" s="907"/>
      <c r="P1" s="907"/>
      <c r="Q1" s="45"/>
      <c r="R1" s="45"/>
      <c r="S1" s="45"/>
      <c r="T1" s="45"/>
    </row>
    <row r="2" spans="2:20" s="32" customFormat="1" ht="21.75" customHeight="1">
      <c r="B2" s="907" t="s">
        <v>106</v>
      </c>
      <c r="C2" s="907"/>
      <c r="D2" s="907"/>
      <c r="E2" s="907"/>
      <c r="F2" s="907"/>
      <c r="G2" s="907"/>
      <c r="H2" s="907"/>
      <c r="I2" s="907"/>
      <c r="J2" s="907"/>
      <c r="K2" s="907"/>
      <c r="L2" s="907"/>
      <c r="M2" s="907"/>
      <c r="N2" s="907"/>
      <c r="O2" s="907"/>
      <c r="P2" s="907"/>
      <c r="Q2" s="45"/>
      <c r="R2" s="45"/>
      <c r="S2" s="45"/>
      <c r="T2" s="45"/>
    </row>
    <row r="3" spans="2:20" s="32" customFormat="1" ht="21.75" customHeight="1">
      <c r="B3" s="907" t="s">
        <v>629</v>
      </c>
      <c r="C3" s="907"/>
      <c r="D3" s="907"/>
      <c r="E3" s="907"/>
      <c r="F3" s="907"/>
      <c r="G3" s="907"/>
      <c r="H3" s="907"/>
      <c r="I3" s="907"/>
      <c r="J3" s="907"/>
      <c r="K3" s="907"/>
      <c r="L3" s="907"/>
      <c r="M3" s="907"/>
      <c r="N3" s="907"/>
      <c r="O3" s="907"/>
      <c r="P3" s="907"/>
      <c r="Q3" s="45"/>
      <c r="R3" s="45"/>
      <c r="S3" s="45"/>
      <c r="T3" s="45"/>
    </row>
    <row r="4" spans="2:20" s="32" customFormat="1" ht="21.75" customHeight="1">
      <c r="B4" s="31" t="s">
        <v>765</v>
      </c>
      <c r="C4" s="31"/>
      <c r="D4" s="31"/>
      <c r="E4" s="31"/>
      <c r="F4" s="31"/>
      <c r="G4" s="31"/>
      <c r="H4" s="31"/>
      <c r="I4" s="31"/>
      <c r="J4" s="31"/>
      <c r="K4" s="58"/>
      <c r="L4" s="58"/>
      <c r="N4" s="33"/>
      <c r="P4" s="33"/>
      <c r="R4" s="33"/>
      <c r="T4" s="33"/>
    </row>
    <row r="5" spans="2:20" s="32" customFormat="1" ht="21.75" customHeight="1">
      <c r="B5" s="31"/>
      <c r="C5" s="31"/>
      <c r="D5" s="31"/>
      <c r="E5" s="31"/>
      <c r="F5" s="31"/>
      <c r="G5" s="31"/>
      <c r="H5" s="802"/>
      <c r="I5" s="50"/>
      <c r="J5" s="50"/>
      <c r="K5" s="50"/>
      <c r="L5" s="50"/>
      <c r="M5" s="50"/>
      <c r="N5" s="50"/>
      <c r="O5" s="50"/>
      <c r="P5" s="50"/>
      <c r="Q5" s="50"/>
      <c r="R5" s="33" t="s">
        <v>90</v>
      </c>
      <c r="T5" s="33"/>
    </row>
    <row r="6" spans="2:20" s="32" customFormat="1" ht="21.75" customHeight="1">
      <c r="B6" s="31"/>
      <c r="C6" s="31"/>
      <c r="D6" s="31"/>
      <c r="E6" s="31"/>
      <c r="F6" s="31"/>
      <c r="G6" s="31"/>
      <c r="H6" s="964">
        <v>1402</v>
      </c>
      <c r="I6" s="964"/>
      <c r="J6" s="964"/>
      <c r="K6" s="964"/>
      <c r="L6" s="964"/>
      <c r="M6" s="36"/>
      <c r="N6" s="964">
        <v>1401</v>
      </c>
      <c r="O6" s="964"/>
      <c r="P6" s="964"/>
      <c r="Q6" s="964"/>
      <c r="R6" s="964"/>
      <c r="S6" s="31"/>
      <c r="T6" s="31"/>
    </row>
    <row r="7" spans="2:20" s="32" customFormat="1" ht="15.75" customHeight="1">
      <c r="B7" s="31"/>
      <c r="C7" s="31"/>
      <c r="D7" s="31"/>
      <c r="E7" s="31"/>
      <c r="F7" s="31"/>
      <c r="G7" s="31"/>
      <c r="H7" s="851" t="s">
        <v>440</v>
      </c>
      <c r="I7" s="31"/>
      <c r="J7" s="851" t="s">
        <v>441</v>
      </c>
      <c r="L7" s="851" t="s">
        <v>442</v>
      </c>
      <c r="M7" s="36"/>
      <c r="N7" s="851" t="s">
        <v>440</v>
      </c>
      <c r="O7" s="31"/>
      <c r="P7" s="851" t="s">
        <v>441</v>
      </c>
      <c r="R7" s="851" t="s">
        <v>442</v>
      </c>
      <c r="S7" s="31"/>
      <c r="T7" s="31"/>
    </row>
    <row r="8" spans="2:20" s="32" customFormat="1" ht="21.75" customHeight="1">
      <c r="B8" s="31" t="s">
        <v>443</v>
      </c>
      <c r="C8" s="31"/>
      <c r="D8" s="31"/>
      <c r="E8" s="31"/>
      <c r="F8" s="31"/>
      <c r="G8" s="31"/>
      <c r="H8" s="292" t="s">
        <v>499</v>
      </c>
      <c r="I8" s="158"/>
      <c r="J8" s="292" t="s">
        <v>27</v>
      </c>
      <c r="K8" s="158"/>
      <c r="L8" s="292" t="s">
        <v>499</v>
      </c>
      <c r="M8" s="158"/>
      <c r="N8" s="292" t="s">
        <v>499</v>
      </c>
      <c r="O8" s="158"/>
      <c r="P8" s="292" t="s">
        <v>27</v>
      </c>
      <c r="Q8" s="158"/>
      <c r="R8" s="158" t="s">
        <v>499</v>
      </c>
      <c r="S8" s="31"/>
      <c r="T8" s="31"/>
    </row>
    <row r="9" spans="2:20" s="32" customFormat="1" ht="21.75" customHeight="1">
      <c r="B9" s="31" t="s">
        <v>444</v>
      </c>
      <c r="C9" s="31"/>
      <c r="D9" s="31"/>
      <c r="E9" s="31"/>
      <c r="F9" s="31"/>
      <c r="G9" s="31"/>
      <c r="H9" s="292" t="s">
        <v>27</v>
      </c>
      <c r="I9" s="158"/>
      <c r="J9" s="292" t="s">
        <v>499</v>
      </c>
      <c r="K9" s="158"/>
      <c r="L9" s="292" t="s">
        <v>499</v>
      </c>
      <c r="M9" s="158"/>
      <c r="N9" s="292" t="s">
        <v>27</v>
      </c>
      <c r="O9" s="158"/>
      <c r="P9" s="292" t="s">
        <v>27</v>
      </c>
      <c r="Q9" s="158"/>
      <c r="R9" s="158" t="s">
        <v>27</v>
      </c>
      <c r="S9" s="31"/>
      <c r="T9" s="31"/>
    </row>
    <row r="10" spans="2:20" s="32" customFormat="1" ht="21.75" customHeight="1">
      <c r="B10" s="31" t="s">
        <v>445</v>
      </c>
      <c r="C10" s="31"/>
      <c r="D10" s="31"/>
      <c r="E10" s="31"/>
      <c r="F10" s="31"/>
      <c r="G10" s="31"/>
      <c r="H10" s="292" t="s">
        <v>499</v>
      </c>
      <c r="I10" s="158"/>
      <c r="J10" s="292" t="s">
        <v>500</v>
      </c>
      <c r="K10" s="158"/>
      <c r="L10" s="292" t="s">
        <v>499</v>
      </c>
      <c r="M10" s="158"/>
      <c r="N10" s="292" t="s">
        <v>499</v>
      </c>
      <c r="O10" s="158"/>
      <c r="P10" s="292" t="s">
        <v>500</v>
      </c>
      <c r="Q10" s="158"/>
      <c r="R10" s="158" t="s">
        <v>500</v>
      </c>
      <c r="S10" s="31"/>
      <c r="T10" s="31"/>
    </row>
    <row r="11" spans="2:20" s="32" customFormat="1" ht="21.75" customHeight="1" thickBot="1">
      <c r="B11" s="31" t="s">
        <v>446</v>
      </c>
      <c r="C11" s="31"/>
      <c r="D11" s="31"/>
      <c r="E11" s="31"/>
      <c r="F11" s="31"/>
      <c r="G11" s="31"/>
      <c r="H11" s="528" t="s">
        <v>499</v>
      </c>
      <c r="I11" s="158"/>
      <c r="J11" s="528" t="s">
        <v>499</v>
      </c>
      <c r="K11" s="158"/>
      <c r="L11" s="528" t="s">
        <v>499</v>
      </c>
      <c r="M11" s="158"/>
      <c r="N11" s="528" t="s">
        <v>499</v>
      </c>
      <c r="O11" s="158"/>
      <c r="P11" s="528" t="s">
        <v>499</v>
      </c>
      <c r="Q11" s="158"/>
      <c r="R11" s="528" t="s">
        <v>499</v>
      </c>
      <c r="S11" s="31"/>
      <c r="T11" s="31"/>
    </row>
    <row r="12" spans="2:20" s="32" customFormat="1" ht="18" customHeight="1" thickTop="1">
      <c r="B12" s="31"/>
      <c r="C12" s="31"/>
      <c r="D12" s="31"/>
      <c r="E12" s="31"/>
      <c r="F12" s="31"/>
      <c r="G12" s="31"/>
      <c r="H12" s="47"/>
      <c r="I12" s="31"/>
      <c r="J12" s="47"/>
      <c r="K12" s="31"/>
      <c r="L12" s="47"/>
      <c r="M12" s="31"/>
      <c r="N12" s="31"/>
      <c r="O12" s="31"/>
      <c r="P12" s="31"/>
      <c r="Q12" s="31"/>
      <c r="R12" s="31"/>
      <c r="S12" s="31"/>
      <c r="T12" s="31"/>
    </row>
    <row r="13" spans="2:20" s="32" customFormat="1" ht="21.75" customHeight="1">
      <c r="B13" s="31" t="s">
        <v>766</v>
      </c>
      <c r="C13" s="31"/>
      <c r="D13" s="31"/>
      <c r="E13" s="31"/>
      <c r="F13" s="31"/>
      <c r="G13" s="31"/>
      <c r="H13" s="31"/>
      <c r="I13" s="31"/>
      <c r="J13" s="31"/>
      <c r="K13" s="58"/>
      <c r="L13" s="58"/>
      <c r="N13" s="33"/>
      <c r="P13" s="33"/>
      <c r="R13" s="33"/>
      <c r="T13" s="33"/>
    </row>
    <row r="14" spans="2:20" s="32" customFormat="1" ht="27" customHeight="1">
      <c r="B14" s="977"/>
      <c r="C14" s="977"/>
      <c r="D14" s="977"/>
      <c r="E14" s="31"/>
      <c r="F14" s="31"/>
      <c r="G14" s="31"/>
      <c r="H14" s="31"/>
      <c r="I14" s="31"/>
      <c r="J14" s="31"/>
      <c r="K14" s="58"/>
      <c r="L14" s="58"/>
      <c r="N14" s="33"/>
      <c r="P14" s="33"/>
      <c r="R14" s="33"/>
      <c r="T14" s="33"/>
    </row>
    <row r="15" spans="2:20" s="33" customFormat="1" ht="43.5" customHeight="1">
      <c r="B15" s="36"/>
      <c r="C15" s="36"/>
      <c r="D15" s="36"/>
      <c r="E15" s="36"/>
      <c r="F15" s="36"/>
      <c r="G15" s="36"/>
      <c r="H15" s="93" t="s">
        <v>679</v>
      </c>
      <c r="I15" s="36"/>
      <c r="J15" s="93" t="s">
        <v>447</v>
      </c>
      <c r="K15" s="36"/>
      <c r="L15" s="93" t="s">
        <v>448</v>
      </c>
      <c r="M15" s="36"/>
      <c r="N15" s="93" t="s">
        <v>449</v>
      </c>
      <c r="O15" s="36"/>
      <c r="P15" s="90" t="s">
        <v>450</v>
      </c>
      <c r="Q15" s="36"/>
      <c r="R15" s="93" t="s">
        <v>650</v>
      </c>
      <c r="S15" s="36"/>
      <c r="T15" s="36"/>
    </row>
    <row r="16" spans="2:20" s="32" customFormat="1" ht="21.75" customHeight="1">
      <c r="B16" s="31" t="s">
        <v>451</v>
      </c>
      <c r="C16" s="31"/>
      <c r="D16" s="31"/>
      <c r="E16" s="31"/>
      <c r="F16" s="31"/>
      <c r="G16" s="31"/>
      <c r="H16" s="47"/>
      <c r="I16" s="31"/>
      <c r="J16" s="47"/>
      <c r="K16" s="31"/>
      <c r="L16" s="47"/>
      <c r="M16" s="31"/>
      <c r="N16" s="31"/>
      <c r="O16" s="31"/>
      <c r="P16" s="31"/>
      <c r="Q16" s="31"/>
      <c r="R16" s="31"/>
      <c r="S16" s="31"/>
      <c r="T16" s="31"/>
    </row>
    <row r="17" spans="2:20" s="32" customFormat="1" ht="21.75" customHeight="1">
      <c r="B17" s="31" t="s">
        <v>414</v>
      </c>
      <c r="C17" s="31"/>
      <c r="D17" s="31"/>
      <c r="E17" s="31"/>
      <c r="F17" s="31"/>
      <c r="G17" s="31"/>
      <c r="H17" s="292" t="s">
        <v>499</v>
      </c>
      <c r="I17" s="158"/>
      <c r="J17" s="292" t="s">
        <v>499</v>
      </c>
      <c r="K17" s="158"/>
      <c r="L17" s="292" t="s">
        <v>27</v>
      </c>
      <c r="M17" s="158"/>
      <c r="N17" s="158" t="s">
        <v>27</v>
      </c>
      <c r="O17" s="158"/>
      <c r="P17" s="158" t="s">
        <v>27</v>
      </c>
      <c r="Q17" s="158"/>
      <c r="R17" s="158" t="s">
        <v>499</v>
      </c>
      <c r="S17" s="31"/>
      <c r="T17" s="31"/>
    </row>
    <row r="18" spans="2:20" s="32" customFormat="1" ht="21.75" customHeight="1">
      <c r="B18" s="31" t="s">
        <v>452</v>
      </c>
      <c r="C18" s="31"/>
      <c r="D18" s="31"/>
      <c r="E18" s="31"/>
      <c r="F18" s="31"/>
      <c r="G18" s="31"/>
      <c r="H18" s="292" t="s">
        <v>27</v>
      </c>
      <c r="I18" s="158"/>
      <c r="J18" s="292" t="s">
        <v>500</v>
      </c>
      <c r="K18" s="158"/>
      <c r="L18" s="292" t="s">
        <v>499</v>
      </c>
      <c r="M18" s="158"/>
      <c r="N18" s="158" t="s">
        <v>27</v>
      </c>
      <c r="O18" s="158"/>
      <c r="P18" s="158" t="s">
        <v>27</v>
      </c>
      <c r="Q18" s="158"/>
      <c r="R18" s="158" t="s">
        <v>499</v>
      </c>
      <c r="S18" s="31"/>
      <c r="T18" s="31"/>
    </row>
    <row r="19" spans="2:20" s="32" customFormat="1" ht="21.75" customHeight="1">
      <c r="B19" s="31" t="s">
        <v>322</v>
      </c>
      <c r="C19" s="31"/>
      <c r="D19" s="31"/>
      <c r="E19" s="31"/>
      <c r="F19" s="31"/>
      <c r="G19" s="31"/>
      <c r="H19" s="292" t="s">
        <v>499</v>
      </c>
      <c r="I19" s="158"/>
      <c r="J19" s="292" t="s">
        <v>499</v>
      </c>
      <c r="K19" s="158"/>
      <c r="L19" s="292" t="s">
        <v>499</v>
      </c>
      <c r="M19" s="158"/>
      <c r="N19" s="158" t="s">
        <v>499</v>
      </c>
      <c r="O19" s="158"/>
      <c r="P19" s="158" t="s">
        <v>499</v>
      </c>
      <c r="Q19" s="158"/>
      <c r="R19" s="158" t="s">
        <v>499</v>
      </c>
      <c r="S19" s="31"/>
      <c r="T19" s="31"/>
    </row>
    <row r="20" spans="2:20" s="32" customFormat="1" ht="21.75" customHeight="1" thickBot="1">
      <c r="B20" s="31"/>
      <c r="C20" s="31"/>
      <c r="D20" s="31"/>
      <c r="E20" s="31"/>
      <c r="F20" s="31"/>
      <c r="G20" s="31"/>
      <c r="H20" s="528" t="s">
        <v>499</v>
      </c>
      <c r="I20" s="158"/>
      <c r="J20" s="528" t="s">
        <v>499</v>
      </c>
      <c r="K20" s="158"/>
      <c r="L20" s="528" t="s">
        <v>499</v>
      </c>
      <c r="M20" s="158"/>
      <c r="N20" s="528" t="s">
        <v>499</v>
      </c>
      <c r="O20" s="158"/>
      <c r="P20" s="528" t="s">
        <v>499</v>
      </c>
      <c r="Q20" s="158"/>
      <c r="R20" s="528" t="s">
        <v>499</v>
      </c>
      <c r="S20" s="31"/>
      <c r="T20" s="31"/>
    </row>
    <row r="21" spans="2:20" s="32" customFormat="1" ht="21.75" customHeight="1" thickTop="1">
      <c r="B21" s="31"/>
      <c r="C21" s="31"/>
      <c r="D21" s="31"/>
      <c r="E21" s="31"/>
      <c r="F21" s="31"/>
      <c r="G21" s="31"/>
      <c r="H21" s="47"/>
      <c r="I21" s="31"/>
      <c r="J21" s="47"/>
      <c r="K21" s="31"/>
      <c r="L21" s="47"/>
      <c r="M21" s="31"/>
      <c r="N21" s="31"/>
      <c r="O21" s="31"/>
      <c r="P21" s="31"/>
      <c r="Q21" s="31"/>
      <c r="R21" s="31"/>
      <c r="S21" s="31"/>
      <c r="T21" s="31"/>
    </row>
    <row r="22" spans="2:20" s="33" customFormat="1" ht="48.75" customHeight="1">
      <c r="B22" s="36"/>
      <c r="C22" s="36"/>
      <c r="D22" s="36"/>
      <c r="E22" s="36"/>
      <c r="F22" s="36"/>
      <c r="G22" s="36"/>
      <c r="H22" s="93" t="s">
        <v>680</v>
      </c>
      <c r="I22" s="36"/>
      <c r="J22" s="93" t="s">
        <v>447</v>
      </c>
      <c r="K22" s="36"/>
      <c r="L22" s="93" t="s">
        <v>448</v>
      </c>
      <c r="M22" s="36"/>
      <c r="N22" s="93" t="s">
        <v>449</v>
      </c>
      <c r="O22" s="36"/>
      <c r="P22" s="90" t="s">
        <v>450</v>
      </c>
      <c r="Q22" s="36"/>
      <c r="R22" s="93" t="s">
        <v>681</v>
      </c>
      <c r="S22" s="36"/>
      <c r="T22" s="36"/>
    </row>
    <row r="23" spans="2:20" s="32" customFormat="1" ht="21.75" customHeight="1">
      <c r="B23" s="31" t="s">
        <v>451</v>
      </c>
      <c r="C23" s="31"/>
      <c r="D23" s="31"/>
      <c r="E23" s="31"/>
      <c r="F23" s="31"/>
      <c r="G23" s="31"/>
      <c r="H23" s="47"/>
      <c r="I23" s="31"/>
      <c r="J23" s="47"/>
      <c r="K23" s="31"/>
      <c r="L23" s="47"/>
      <c r="M23" s="31"/>
      <c r="N23" s="31"/>
      <c r="O23" s="31"/>
      <c r="P23" s="31"/>
      <c r="Q23" s="31"/>
      <c r="R23" s="31"/>
      <c r="S23" s="31"/>
      <c r="T23" s="31"/>
    </row>
    <row r="24" spans="2:20" s="32" customFormat="1" ht="21.75" customHeight="1">
      <c r="B24" s="31" t="s">
        <v>414</v>
      </c>
      <c r="C24" s="31"/>
      <c r="D24" s="31"/>
      <c r="E24" s="31"/>
      <c r="F24" s="31"/>
      <c r="G24" s="31"/>
      <c r="H24" s="292" t="s">
        <v>499</v>
      </c>
      <c r="I24" s="158"/>
      <c r="J24" s="292" t="s">
        <v>499</v>
      </c>
      <c r="K24" s="158"/>
      <c r="L24" s="292" t="s">
        <v>27</v>
      </c>
      <c r="M24" s="158"/>
      <c r="N24" s="158" t="s">
        <v>27</v>
      </c>
      <c r="O24" s="158"/>
      <c r="P24" s="158" t="s">
        <v>27</v>
      </c>
      <c r="Q24" s="158"/>
      <c r="R24" s="158" t="s">
        <v>499</v>
      </c>
      <c r="S24" s="31"/>
      <c r="T24" s="31"/>
    </row>
    <row r="25" spans="2:20" s="32" customFormat="1" ht="21.75" customHeight="1">
      <c r="B25" s="31" t="s">
        <v>452</v>
      </c>
      <c r="C25" s="31"/>
      <c r="D25" s="31"/>
      <c r="E25" s="31"/>
      <c r="F25" s="31"/>
      <c r="G25" s="31"/>
      <c r="H25" s="292" t="s">
        <v>27</v>
      </c>
      <c r="I25" s="158"/>
      <c r="J25" s="292" t="s">
        <v>500</v>
      </c>
      <c r="K25" s="158"/>
      <c r="L25" s="292" t="s">
        <v>499</v>
      </c>
      <c r="M25" s="158"/>
      <c r="N25" s="158" t="s">
        <v>27</v>
      </c>
      <c r="O25" s="158"/>
      <c r="P25" s="158" t="s">
        <v>27</v>
      </c>
      <c r="Q25" s="158"/>
      <c r="R25" s="158" t="s">
        <v>499</v>
      </c>
      <c r="S25" s="31"/>
      <c r="T25" s="31"/>
    </row>
    <row r="26" spans="2:20" s="32" customFormat="1" ht="21.75" customHeight="1">
      <c r="B26" s="31" t="s">
        <v>322</v>
      </c>
      <c r="C26" s="31"/>
      <c r="D26" s="31"/>
      <c r="E26" s="31"/>
      <c r="F26" s="31"/>
      <c r="G26" s="31"/>
      <c r="H26" s="292" t="s">
        <v>499</v>
      </c>
      <c r="I26" s="158"/>
      <c r="J26" s="292" t="s">
        <v>499</v>
      </c>
      <c r="K26" s="158"/>
      <c r="L26" s="292" t="s">
        <v>499</v>
      </c>
      <c r="M26" s="158"/>
      <c r="N26" s="158" t="s">
        <v>499</v>
      </c>
      <c r="O26" s="158"/>
      <c r="P26" s="158" t="s">
        <v>499</v>
      </c>
      <c r="Q26" s="158"/>
      <c r="R26" s="158" t="s">
        <v>499</v>
      </c>
      <c r="S26" s="31"/>
      <c r="T26" s="31"/>
    </row>
    <row r="27" spans="2:20" s="32" customFormat="1" ht="21.75" customHeight="1" thickBot="1">
      <c r="B27" s="31"/>
      <c r="C27" s="31"/>
      <c r="D27" s="31"/>
      <c r="E27" s="31"/>
      <c r="F27" s="31"/>
      <c r="G27" s="31"/>
      <c r="H27" s="528" t="s">
        <v>499</v>
      </c>
      <c r="I27" s="158"/>
      <c r="J27" s="528" t="s">
        <v>499</v>
      </c>
      <c r="K27" s="158"/>
      <c r="L27" s="528" t="s">
        <v>499</v>
      </c>
      <c r="M27" s="158"/>
      <c r="N27" s="528" t="s">
        <v>499</v>
      </c>
      <c r="O27" s="158"/>
      <c r="P27" s="528" t="s">
        <v>499</v>
      </c>
      <c r="Q27" s="158"/>
      <c r="R27" s="528" t="s">
        <v>499</v>
      </c>
      <c r="S27" s="31"/>
      <c r="T27" s="31"/>
    </row>
    <row r="28" spans="2:20" ht="19.5" thickTop="1"/>
  </sheetData>
  <mergeCells count="6">
    <mergeCell ref="B14:D14"/>
    <mergeCell ref="B1:P1"/>
    <mergeCell ref="H6:L6"/>
    <mergeCell ref="N6:R6"/>
    <mergeCell ref="B2:P2"/>
    <mergeCell ref="B3:P3"/>
  </mergeCells>
  <printOptions horizontalCentered="1"/>
  <pageMargins left="0.19685039370078741" right="0.51181102362204722" top="0.39370078740157483" bottom="0.19685039370078741" header="0.23622047244094491" footer="0.27559055118110237"/>
  <pageSetup paperSize="9" scale="85" firstPageNumber="28" orientation="landscape" useFirstPageNumber="1" r:id="rId1"/>
  <headerFooter alignWithMargins="0">
    <oddFooter>&amp;C&amp;"B Nazanin,Regular"&amp;12&amp;P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215"/>
  <sheetViews>
    <sheetView rightToLeft="1" tabSelected="1" view="pageBreakPreview" topLeftCell="A67" zoomScaleNormal="100" zoomScaleSheetLayoutView="100" workbookViewId="0">
      <selection activeCell="B2" sqref="B2:I2"/>
    </sheetView>
  </sheetViews>
  <sheetFormatPr defaultRowHeight="18.75"/>
  <cols>
    <col min="1" max="1" width="8.85546875" style="295" customWidth="1"/>
    <col min="2" max="2" width="28.42578125" style="295" customWidth="1"/>
    <col min="3" max="3" width="2.42578125" style="295" customWidth="1"/>
    <col min="4" max="4" width="13.85546875" style="295" customWidth="1"/>
    <col min="5" max="6" width="13.85546875" style="295" hidden="1" customWidth="1"/>
    <col min="7" max="7" width="0.85546875" style="295" customWidth="1"/>
    <col min="8" max="8" width="16.7109375" style="295" customWidth="1"/>
    <col min="9" max="9" width="0.85546875" style="295" customWidth="1"/>
    <col min="10" max="10" width="17.140625" style="295" customWidth="1"/>
    <col min="11" max="11" width="0.85546875" style="295" customWidth="1"/>
    <col min="12" max="12" width="13.42578125" style="298" customWidth="1"/>
    <col min="13" max="13" width="0.85546875" style="295" customWidth="1"/>
    <col min="14" max="14" width="17.85546875" style="298" customWidth="1"/>
    <col min="15" max="15" width="1.85546875" style="295" customWidth="1"/>
    <col min="16" max="16" width="16" style="295" customWidth="1"/>
    <col min="17" max="17" width="18.5703125" style="295" bestFit="1" customWidth="1"/>
    <col min="18" max="18" width="9.140625" style="295"/>
    <col min="19" max="19" width="20.140625" style="295" bestFit="1" customWidth="1"/>
    <col min="20" max="20" width="11.42578125" style="295" bestFit="1" customWidth="1"/>
    <col min="21" max="21" width="9.140625" style="295"/>
    <col min="22" max="22" width="9.140625" style="295" customWidth="1"/>
    <col min="23" max="16384" width="9.140625" style="295"/>
  </cols>
  <sheetData>
    <row r="1" spans="1:14" ht="24.95" customHeight="1">
      <c r="A1" s="472"/>
      <c r="B1" s="907" t="s">
        <v>688</v>
      </c>
      <c r="C1" s="907"/>
      <c r="D1" s="907"/>
      <c r="E1" s="907"/>
      <c r="F1" s="907"/>
      <c r="G1" s="907"/>
      <c r="H1" s="907"/>
      <c r="I1" s="907"/>
      <c r="J1" s="907"/>
      <c r="K1" s="907"/>
      <c r="L1" s="907"/>
      <c r="M1" s="907"/>
      <c r="N1" s="907"/>
    </row>
    <row r="2" spans="1:14" ht="24.95" customHeight="1">
      <c r="A2" s="472"/>
      <c r="B2" s="907" t="s">
        <v>106</v>
      </c>
      <c r="C2" s="907"/>
      <c r="D2" s="907"/>
      <c r="E2" s="907"/>
      <c r="F2" s="907"/>
      <c r="G2" s="907"/>
      <c r="H2" s="907"/>
      <c r="I2" s="907"/>
      <c r="J2" s="907"/>
      <c r="K2" s="907"/>
      <c r="L2" s="907"/>
      <c r="M2" s="907"/>
      <c r="N2" s="907"/>
    </row>
    <row r="3" spans="1:14" ht="24.95" customHeight="1">
      <c r="A3" s="472"/>
      <c r="B3" s="907" t="s">
        <v>629</v>
      </c>
      <c r="C3" s="907"/>
      <c r="D3" s="907"/>
      <c r="E3" s="907"/>
      <c r="F3" s="907"/>
      <c r="G3" s="907"/>
      <c r="H3" s="907"/>
      <c r="I3" s="907"/>
      <c r="J3" s="907"/>
      <c r="K3" s="907"/>
      <c r="L3" s="907"/>
      <c r="M3" s="907"/>
      <c r="N3" s="907"/>
    </row>
    <row r="4" spans="1:14" ht="19.5" customHeight="1">
      <c r="A4" s="296"/>
      <c r="B4" s="296"/>
      <c r="C4" s="296"/>
      <c r="D4" s="296"/>
      <c r="E4" s="296"/>
      <c r="F4" s="296"/>
      <c r="G4" s="296"/>
      <c r="H4" s="296"/>
      <c r="I4" s="296"/>
      <c r="J4" s="296"/>
      <c r="K4" s="296"/>
      <c r="L4" s="296"/>
      <c r="M4" s="296"/>
      <c r="N4" s="296"/>
    </row>
    <row r="5" spans="1:14" ht="19.5" customHeight="1">
      <c r="A5" s="296"/>
      <c r="B5" s="966" t="s">
        <v>767</v>
      </c>
      <c r="C5" s="966"/>
      <c r="D5" s="966"/>
      <c r="E5" s="966"/>
      <c r="F5" s="966"/>
      <c r="G5" s="211"/>
      <c r="H5" s="211"/>
      <c r="I5" s="211"/>
      <c r="J5" s="211"/>
      <c r="K5" s="211"/>
      <c r="L5" s="211"/>
      <c r="M5" s="296"/>
      <c r="N5" s="296"/>
    </row>
    <row r="6" spans="1:14" ht="19.5" customHeight="1">
      <c r="A6" s="296"/>
      <c r="B6" s="28"/>
      <c r="C6" s="28"/>
      <c r="D6" s="28"/>
      <c r="E6" s="28"/>
      <c r="F6" s="28"/>
      <c r="G6" s="211"/>
      <c r="H6" s="211"/>
      <c r="I6" s="211"/>
      <c r="J6" s="211"/>
      <c r="K6" s="211"/>
      <c r="L6" s="33" t="s">
        <v>90</v>
      </c>
      <c r="M6" s="296"/>
      <c r="N6" s="296"/>
    </row>
    <row r="7" spans="1:14" ht="19.5" customHeight="1">
      <c r="A7" s="296"/>
      <c r="B7" s="31"/>
      <c r="C7" s="31"/>
      <c r="D7" s="31"/>
      <c r="E7" s="31"/>
      <c r="F7" s="31"/>
      <c r="G7" s="31"/>
      <c r="H7" s="47"/>
      <c r="I7" s="31"/>
      <c r="J7" s="90">
        <v>1402</v>
      </c>
      <c r="K7" s="31"/>
      <c r="L7" s="90">
        <v>1401</v>
      </c>
      <c r="M7" s="296"/>
      <c r="N7" s="296"/>
    </row>
    <row r="8" spans="1:14" ht="19.5" customHeight="1">
      <c r="A8" s="296"/>
      <c r="B8" s="31"/>
      <c r="C8" s="31"/>
      <c r="D8" s="31" t="s">
        <v>146</v>
      </c>
      <c r="E8" s="31"/>
      <c r="F8" s="31"/>
      <c r="G8" s="31"/>
      <c r="H8" s="47"/>
      <c r="I8" s="31"/>
      <c r="J8" s="292" t="s">
        <v>499</v>
      </c>
      <c r="K8" s="158"/>
      <c r="L8" s="292" t="s">
        <v>499</v>
      </c>
      <c r="M8" s="296"/>
      <c r="N8" s="296"/>
    </row>
    <row r="9" spans="1:14" ht="19.5" customHeight="1">
      <c r="A9" s="296"/>
      <c r="B9" s="31"/>
      <c r="C9" s="31"/>
      <c r="D9" s="31" t="s">
        <v>453</v>
      </c>
      <c r="E9" s="31"/>
      <c r="F9" s="31"/>
      <c r="G9" s="31"/>
      <c r="H9" s="47"/>
      <c r="I9" s="31"/>
      <c r="J9" s="292" t="s">
        <v>500</v>
      </c>
      <c r="K9" s="158"/>
      <c r="L9" s="292" t="s">
        <v>500</v>
      </c>
      <c r="M9" s="296"/>
      <c r="N9" s="296"/>
    </row>
    <row r="10" spans="1:14" ht="19.5" customHeight="1">
      <c r="A10" s="296"/>
      <c r="B10" s="31"/>
      <c r="C10" s="31"/>
      <c r="D10" s="31" t="s">
        <v>454</v>
      </c>
      <c r="E10" s="31"/>
      <c r="F10" s="31"/>
      <c r="G10" s="31"/>
      <c r="H10" s="47"/>
      <c r="I10" s="31"/>
      <c r="J10" s="292" t="s">
        <v>499</v>
      </c>
      <c r="K10" s="158"/>
      <c r="L10" s="292" t="s">
        <v>499</v>
      </c>
      <c r="M10" s="296"/>
      <c r="N10" s="296"/>
    </row>
    <row r="11" spans="1:14" ht="19.5" customHeight="1" thickBot="1">
      <c r="A11" s="296"/>
      <c r="B11" s="31"/>
      <c r="C11" s="31"/>
      <c r="D11" s="31" t="s">
        <v>309</v>
      </c>
      <c r="E11" s="31"/>
      <c r="F11" s="31"/>
      <c r="G11" s="31"/>
      <c r="H11" s="47"/>
      <c r="I11" s="31"/>
      <c r="J11" s="528" t="s">
        <v>499</v>
      </c>
      <c r="K11" s="158"/>
      <c r="L11" s="528" t="s">
        <v>499</v>
      </c>
      <c r="M11" s="296"/>
      <c r="N11" s="296"/>
    </row>
    <row r="12" spans="1:14" ht="19.5" customHeight="1" thickTop="1">
      <c r="A12" s="296"/>
      <c r="B12" s="296"/>
      <c r="C12" s="296"/>
      <c r="D12" s="296"/>
      <c r="E12" s="296"/>
      <c r="F12" s="296"/>
      <c r="G12" s="296"/>
      <c r="H12" s="296"/>
      <c r="I12" s="296"/>
      <c r="J12" s="296"/>
      <c r="K12" s="296"/>
      <c r="L12" s="296"/>
      <c r="M12" s="296"/>
      <c r="N12" s="296"/>
    </row>
    <row r="13" spans="1:14" ht="19.5" customHeight="1">
      <c r="A13" s="296"/>
      <c r="B13" s="296"/>
      <c r="C13" s="296"/>
      <c r="D13" s="296"/>
      <c r="E13" s="296"/>
      <c r="F13" s="296"/>
      <c r="G13" s="296"/>
      <c r="H13" s="296"/>
      <c r="I13" s="296"/>
      <c r="J13" s="296"/>
      <c r="K13" s="296"/>
      <c r="L13" s="296"/>
      <c r="M13" s="296"/>
      <c r="N13" s="296"/>
    </row>
    <row r="14" spans="1:14" ht="19.5" customHeight="1">
      <c r="A14" s="296"/>
      <c r="B14" s="296"/>
      <c r="C14" s="296"/>
      <c r="D14" s="296"/>
      <c r="E14" s="296"/>
      <c r="F14" s="296"/>
      <c r="G14" s="296"/>
      <c r="H14" s="296"/>
      <c r="I14" s="296"/>
      <c r="J14" s="296"/>
      <c r="K14" s="296"/>
      <c r="L14" s="296"/>
      <c r="M14" s="296"/>
      <c r="N14" s="296"/>
    </row>
    <row r="15" spans="1:14" ht="19.5" customHeight="1">
      <c r="A15" s="296"/>
      <c r="B15" s="296"/>
      <c r="C15" s="296"/>
      <c r="D15" s="296"/>
      <c r="E15" s="296"/>
      <c r="F15" s="296"/>
      <c r="G15" s="296"/>
      <c r="H15" s="296"/>
      <c r="I15" s="296"/>
      <c r="J15" s="296"/>
      <c r="K15" s="296"/>
      <c r="L15" s="296"/>
      <c r="M15" s="296"/>
      <c r="N15" s="296"/>
    </row>
    <row r="16" spans="1:14" ht="19.5" customHeight="1">
      <c r="A16" s="296"/>
      <c r="B16" s="296"/>
      <c r="C16" s="296"/>
      <c r="D16" s="296"/>
      <c r="E16" s="296"/>
      <c r="F16" s="296"/>
      <c r="G16" s="296"/>
      <c r="H16" s="296"/>
      <c r="I16" s="296"/>
      <c r="J16" s="296"/>
      <c r="K16" s="296"/>
      <c r="L16" s="296"/>
      <c r="M16" s="296"/>
      <c r="N16" s="296"/>
    </row>
    <row r="17" spans="1:16" ht="19.5" customHeight="1">
      <c r="A17" s="296"/>
      <c r="B17" s="296"/>
      <c r="C17" s="296"/>
      <c r="D17" s="296"/>
      <c r="E17" s="296"/>
      <c r="F17" s="296"/>
      <c r="G17" s="296"/>
      <c r="H17" s="296"/>
      <c r="I17" s="296"/>
      <c r="J17" s="296"/>
      <c r="K17" s="296"/>
      <c r="L17" s="296"/>
      <c r="M17" s="296"/>
      <c r="N17" s="296"/>
    </row>
    <row r="18" spans="1:16" ht="21" customHeight="1">
      <c r="A18" s="297" t="s">
        <v>768</v>
      </c>
      <c r="B18" s="297"/>
      <c r="N18" s="299" t="s">
        <v>90</v>
      </c>
    </row>
    <row r="19" spans="1:16" ht="17.25" customHeight="1">
      <c r="A19" s="297" t="s">
        <v>833</v>
      </c>
      <c r="B19" s="300"/>
      <c r="C19" s="301"/>
      <c r="D19" s="338"/>
      <c r="G19" s="301"/>
      <c r="H19" s="978">
        <v>1402</v>
      </c>
      <c r="I19" s="978"/>
      <c r="J19" s="978"/>
      <c r="K19" s="979"/>
      <c r="L19" s="979"/>
      <c r="M19" s="304"/>
      <c r="N19" s="803">
        <v>1401</v>
      </c>
    </row>
    <row r="20" spans="1:16" s="298" customFormat="1" ht="17.25" customHeight="1">
      <c r="C20" s="307"/>
      <c r="D20" s="307"/>
      <c r="E20" s="307"/>
      <c r="F20" s="307"/>
      <c r="G20" s="306"/>
      <c r="H20" s="309" t="s">
        <v>87</v>
      </c>
      <c r="I20" s="310"/>
      <c r="J20" s="309" t="s">
        <v>88</v>
      </c>
      <c r="K20" s="310"/>
      <c r="L20" s="309" t="s">
        <v>53</v>
      </c>
      <c r="M20" s="302"/>
      <c r="N20" s="303" t="s">
        <v>89</v>
      </c>
    </row>
    <row r="21" spans="1:16" s="298" customFormat="1" ht="18" customHeight="1">
      <c r="B21" s="313" t="s">
        <v>413</v>
      </c>
      <c r="C21" s="299"/>
      <c r="D21" s="306"/>
      <c r="H21" s="311"/>
      <c r="J21" s="311"/>
      <c r="L21" s="311"/>
      <c r="M21" s="312"/>
      <c r="N21" s="311"/>
    </row>
    <row r="22" spans="1:16" s="298" customFormat="1" ht="18" customHeight="1">
      <c r="B22" s="313" t="s">
        <v>412</v>
      </c>
      <c r="C22" s="299"/>
      <c r="D22" s="306"/>
      <c r="H22" s="311"/>
      <c r="J22" s="311"/>
      <c r="L22" s="311"/>
      <c r="M22" s="312"/>
      <c r="N22" s="311"/>
    </row>
    <row r="23" spans="1:16" s="298" customFormat="1" ht="18" customHeight="1">
      <c r="B23" s="31" t="s">
        <v>292</v>
      </c>
      <c r="C23" s="299"/>
      <c r="D23" s="306"/>
      <c r="H23" s="322" t="s">
        <v>499</v>
      </c>
      <c r="I23" s="344"/>
      <c r="J23" s="322" t="s">
        <v>499</v>
      </c>
      <c r="K23" s="344"/>
      <c r="L23" s="322" t="s">
        <v>499</v>
      </c>
      <c r="M23" s="654"/>
      <c r="N23" s="322" t="s">
        <v>499</v>
      </c>
    </row>
    <row r="24" spans="1:16" s="298" customFormat="1" ht="18" customHeight="1">
      <c r="B24" s="31" t="s">
        <v>390</v>
      </c>
      <c r="C24" s="299"/>
      <c r="D24" s="624"/>
      <c r="H24" s="322" t="s">
        <v>499</v>
      </c>
      <c r="I24" s="344"/>
      <c r="J24" s="322" t="s">
        <v>499</v>
      </c>
      <c r="K24" s="344"/>
      <c r="L24" s="322" t="s">
        <v>499</v>
      </c>
      <c r="M24" s="654"/>
      <c r="N24" s="322" t="s">
        <v>499</v>
      </c>
    </row>
    <row r="25" spans="1:16" s="298" customFormat="1" ht="18" customHeight="1">
      <c r="B25" s="31" t="s">
        <v>672</v>
      </c>
      <c r="C25" s="299"/>
      <c r="D25" s="624"/>
      <c r="H25" s="322" t="s">
        <v>499</v>
      </c>
      <c r="I25" s="344"/>
      <c r="J25" s="322" t="s">
        <v>499</v>
      </c>
      <c r="K25" s="344"/>
      <c r="L25" s="322" t="s">
        <v>499</v>
      </c>
      <c r="M25" s="654"/>
      <c r="N25" s="322" t="s">
        <v>499</v>
      </c>
    </row>
    <row r="26" spans="1:16" s="298" customFormat="1" ht="18" customHeight="1">
      <c r="B26" s="31" t="s">
        <v>623</v>
      </c>
      <c r="C26" s="299"/>
      <c r="D26" s="624" t="s">
        <v>211</v>
      </c>
      <c r="H26" s="322" t="s">
        <v>499</v>
      </c>
      <c r="I26" s="344"/>
      <c r="J26" s="322" t="s">
        <v>499</v>
      </c>
      <c r="K26" s="344"/>
      <c r="L26" s="322" t="s">
        <v>499</v>
      </c>
      <c r="M26" s="654"/>
      <c r="N26" s="322" t="s">
        <v>499</v>
      </c>
    </row>
    <row r="27" spans="1:16" s="298" customFormat="1" ht="18" customHeight="1">
      <c r="B27" s="31" t="s">
        <v>136</v>
      </c>
      <c r="C27" s="299"/>
      <c r="D27" s="624"/>
      <c r="H27" s="322" t="s">
        <v>499</v>
      </c>
      <c r="I27" s="344"/>
      <c r="J27" s="322" t="s">
        <v>499</v>
      </c>
      <c r="K27" s="344"/>
      <c r="L27" s="322" t="s">
        <v>499</v>
      </c>
      <c r="M27" s="654"/>
      <c r="N27" s="322" t="s">
        <v>499</v>
      </c>
    </row>
    <row r="28" spans="1:16" s="298" customFormat="1" ht="18" customHeight="1">
      <c r="B28" s="31"/>
      <c r="C28" s="299"/>
      <c r="D28" s="306"/>
      <c r="H28" s="655" t="s">
        <v>499</v>
      </c>
      <c r="I28" s="344"/>
      <c r="J28" s="655" t="s">
        <v>499</v>
      </c>
      <c r="K28" s="344"/>
      <c r="L28" s="655" t="s">
        <v>499</v>
      </c>
      <c r="M28" s="654"/>
      <c r="N28" s="655" t="s">
        <v>499</v>
      </c>
    </row>
    <row r="29" spans="1:16" ht="18" customHeight="1">
      <c r="B29" s="297" t="s">
        <v>414</v>
      </c>
      <c r="C29" s="314"/>
      <c r="D29" s="338"/>
      <c r="G29" s="315"/>
      <c r="H29" s="316"/>
      <c r="I29" s="316"/>
      <c r="J29" s="317"/>
      <c r="K29" s="316"/>
      <c r="L29" s="318"/>
      <c r="M29" s="319"/>
      <c r="N29" s="320"/>
      <c r="O29" s="317"/>
      <c r="P29" s="321"/>
    </row>
    <row r="30" spans="1:16" ht="18" customHeight="1">
      <c r="B30" s="31" t="s">
        <v>292</v>
      </c>
      <c r="C30" s="314"/>
      <c r="D30" s="338"/>
      <c r="G30" s="315"/>
      <c r="H30" s="322" t="s">
        <v>499</v>
      </c>
      <c r="I30" s="316"/>
      <c r="J30" s="322" t="s">
        <v>499</v>
      </c>
      <c r="K30" s="316"/>
      <c r="L30" s="322" t="s">
        <v>499</v>
      </c>
      <c r="M30" s="319"/>
      <c r="N30" s="322" t="s">
        <v>499</v>
      </c>
      <c r="O30" s="317"/>
      <c r="P30" s="321"/>
    </row>
    <row r="31" spans="1:16" ht="18" customHeight="1">
      <c r="B31" s="31" t="s">
        <v>390</v>
      </c>
      <c r="C31" s="314"/>
      <c r="D31" s="624"/>
      <c r="G31" s="315"/>
      <c r="H31" s="322" t="s">
        <v>499</v>
      </c>
      <c r="I31" s="316"/>
      <c r="J31" s="322" t="s">
        <v>499</v>
      </c>
      <c r="K31" s="316"/>
      <c r="L31" s="322" t="s">
        <v>499</v>
      </c>
      <c r="M31" s="319"/>
      <c r="N31" s="322" t="s">
        <v>499</v>
      </c>
      <c r="O31" s="317"/>
      <c r="P31" s="321"/>
    </row>
    <row r="32" spans="1:16" ht="18" customHeight="1">
      <c r="B32" s="31" t="s">
        <v>672</v>
      </c>
      <c r="C32" s="314"/>
      <c r="D32" s="624"/>
      <c r="G32" s="315"/>
      <c r="H32" s="322" t="s">
        <v>499</v>
      </c>
      <c r="I32" s="316"/>
      <c r="J32" s="322" t="s">
        <v>499</v>
      </c>
      <c r="K32" s="316"/>
      <c r="L32" s="322" t="s">
        <v>499</v>
      </c>
      <c r="M32" s="319"/>
      <c r="N32" s="322" t="s">
        <v>499</v>
      </c>
      <c r="O32" s="317"/>
      <c r="P32" s="321"/>
    </row>
    <row r="33" spans="2:18" s="298" customFormat="1" ht="18" customHeight="1">
      <c r="B33" s="31" t="s">
        <v>623</v>
      </c>
      <c r="C33" s="299"/>
      <c r="D33" s="624" t="s">
        <v>211</v>
      </c>
      <c r="H33" s="322" t="s">
        <v>499</v>
      </c>
      <c r="I33" s="344"/>
      <c r="J33" s="322" t="s">
        <v>499</v>
      </c>
      <c r="K33" s="344"/>
      <c r="L33" s="322" t="s">
        <v>499</v>
      </c>
      <c r="M33" s="654"/>
      <c r="N33" s="322" t="s">
        <v>499</v>
      </c>
    </row>
    <row r="34" spans="2:18" ht="18" customHeight="1">
      <c r="B34" s="31" t="s">
        <v>136</v>
      </c>
      <c r="C34" s="314"/>
      <c r="D34" s="338"/>
      <c r="G34" s="315"/>
      <c r="H34" s="322" t="s">
        <v>499</v>
      </c>
      <c r="I34" s="316"/>
      <c r="J34" s="322" t="s">
        <v>499</v>
      </c>
      <c r="K34" s="316"/>
      <c r="L34" s="322" t="s">
        <v>499</v>
      </c>
      <c r="M34" s="319"/>
      <c r="N34" s="322" t="s">
        <v>499</v>
      </c>
      <c r="O34" s="317"/>
      <c r="P34" s="321"/>
    </row>
    <row r="35" spans="2:18" ht="18" customHeight="1">
      <c r="B35" s="327"/>
      <c r="C35" s="314"/>
      <c r="D35" s="312"/>
      <c r="E35" s="312"/>
      <c r="F35" s="312"/>
      <c r="G35" s="312"/>
      <c r="H35" s="655" t="s">
        <v>499</v>
      </c>
      <c r="I35" s="328"/>
      <c r="J35" s="655" t="s">
        <v>499</v>
      </c>
      <c r="K35" s="328"/>
      <c r="L35" s="655" t="s">
        <v>499</v>
      </c>
      <c r="M35" s="329"/>
      <c r="N35" s="655" t="s">
        <v>499</v>
      </c>
      <c r="O35" s="326"/>
      <c r="P35" s="330"/>
      <c r="R35" s="325"/>
    </row>
    <row r="36" spans="2:18" ht="18" customHeight="1">
      <c r="B36" s="327"/>
      <c r="C36" s="314"/>
      <c r="D36" s="312"/>
      <c r="E36" s="312"/>
      <c r="F36" s="312"/>
      <c r="G36" s="312"/>
      <c r="H36" s="655" t="s">
        <v>499</v>
      </c>
      <c r="I36" s="328"/>
      <c r="J36" s="655" t="s">
        <v>499</v>
      </c>
      <c r="K36" s="328"/>
      <c r="L36" s="655" t="s">
        <v>499</v>
      </c>
      <c r="M36" s="329"/>
      <c r="N36" s="655" t="s">
        <v>499</v>
      </c>
      <c r="O36" s="326"/>
      <c r="P36" s="330"/>
      <c r="R36" s="325"/>
    </row>
    <row r="37" spans="2:18" ht="21" customHeight="1">
      <c r="B37" s="313" t="s">
        <v>415</v>
      </c>
      <c r="C37" s="314"/>
      <c r="D37" s="337"/>
      <c r="E37" s="315"/>
      <c r="F37" s="315"/>
      <c r="G37" s="315"/>
      <c r="H37" s="331"/>
      <c r="I37" s="331"/>
      <c r="J37" s="332"/>
      <c r="K37" s="331"/>
      <c r="L37" s="333"/>
      <c r="M37" s="319"/>
      <c r="N37" s="320"/>
      <c r="R37" s="325"/>
    </row>
    <row r="38" spans="2:18" ht="21" customHeight="1">
      <c r="B38" s="297" t="s">
        <v>416</v>
      </c>
      <c r="C38" s="314"/>
      <c r="D38" s="337"/>
      <c r="E38" s="315"/>
      <c r="F38" s="315"/>
      <c r="G38" s="315"/>
      <c r="H38" s="331"/>
      <c r="I38" s="331"/>
      <c r="J38" s="332"/>
      <c r="K38" s="331"/>
      <c r="L38" s="333"/>
      <c r="M38" s="319"/>
      <c r="N38" s="320"/>
      <c r="R38" s="325"/>
    </row>
    <row r="39" spans="2:18" ht="19.5" customHeight="1">
      <c r="B39" s="305" t="s">
        <v>292</v>
      </c>
      <c r="C39" s="314"/>
      <c r="D39" s="338"/>
      <c r="E39" s="322"/>
      <c r="F39" s="322"/>
      <c r="G39" s="315"/>
      <c r="H39" s="322" t="s">
        <v>499</v>
      </c>
      <c r="I39" s="317"/>
      <c r="J39" s="322" t="s">
        <v>499</v>
      </c>
      <c r="K39" s="317"/>
      <c r="L39" s="322" t="s">
        <v>499</v>
      </c>
      <c r="M39" s="319"/>
      <c r="N39" s="322" t="s">
        <v>499</v>
      </c>
      <c r="O39" s="317"/>
      <c r="R39" s="325"/>
    </row>
    <row r="40" spans="2:18" ht="19.5" customHeight="1">
      <c r="B40" s="31" t="s">
        <v>136</v>
      </c>
      <c r="C40" s="314"/>
      <c r="D40" s="624"/>
      <c r="E40" s="322"/>
      <c r="F40" s="322"/>
      <c r="G40" s="315"/>
      <c r="H40" s="322" t="s">
        <v>499</v>
      </c>
      <c r="I40" s="317"/>
      <c r="J40" s="322" t="s">
        <v>499</v>
      </c>
      <c r="K40" s="317"/>
      <c r="L40" s="322" t="s">
        <v>499</v>
      </c>
      <c r="M40" s="319"/>
      <c r="N40" s="322" t="s">
        <v>499</v>
      </c>
      <c r="O40" s="317"/>
      <c r="R40" s="325"/>
    </row>
    <row r="41" spans="2:18" ht="19.5" customHeight="1">
      <c r="B41" s="305"/>
      <c r="C41" s="324"/>
      <c r="D41" s="654"/>
      <c r="E41" s="322"/>
      <c r="F41" s="322"/>
      <c r="G41" s="315"/>
      <c r="H41" s="655" t="s">
        <v>499</v>
      </c>
      <c r="I41" s="334"/>
      <c r="J41" s="655" t="s">
        <v>499</v>
      </c>
      <c r="K41" s="334"/>
      <c r="L41" s="655" t="s">
        <v>499</v>
      </c>
      <c r="M41" s="319"/>
      <c r="N41" s="655" t="s">
        <v>499</v>
      </c>
      <c r="R41" s="325"/>
    </row>
    <row r="42" spans="2:18" ht="19.5" customHeight="1">
      <c r="B42" s="297" t="s">
        <v>414</v>
      </c>
      <c r="C42" s="324"/>
      <c r="D42" s="654"/>
      <c r="E42" s="322"/>
      <c r="F42" s="322"/>
      <c r="G42" s="315"/>
      <c r="H42" s="319"/>
      <c r="I42" s="334"/>
      <c r="J42" s="317"/>
      <c r="K42" s="334"/>
      <c r="L42" s="319"/>
      <c r="M42" s="319"/>
      <c r="N42" s="334"/>
      <c r="R42" s="325"/>
    </row>
    <row r="43" spans="2:18" ht="19.5" customHeight="1">
      <c r="B43" s="31" t="s">
        <v>292</v>
      </c>
      <c r="C43" s="324"/>
      <c r="D43" s="654"/>
      <c r="E43" s="322"/>
      <c r="F43" s="322"/>
      <c r="G43" s="315"/>
      <c r="H43" s="322" t="s">
        <v>499</v>
      </c>
      <c r="I43" s="334"/>
      <c r="J43" s="322" t="s">
        <v>499</v>
      </c>
      <c r="K43" s="334"/>
      <c r="L43" s="322" t="s">
        <v>499</v>
      </c>
      <c r="M43" s="319"/>
      <c r="N43" s="322" t="s">
        <v>499</v>
      </c>
      <c r="R43" s="325"/>
    </row>
    <row r="44" spans="2:18" ht="19.5" customHeight="1">
      <c r="B44" s="305" t="s">
        <v>580</v>
      </c>
      <c r="C44" s="300"/>
      <c r="D44" s="301"/>
      <c r="E44" s="300"/>
      <c r="F44" s="300"/>
      <c r="G44" s="311"/>
      <c r="H44" s="322" t="s">
        <v>499</v>
      </c>
      <c r="I44" s="334"/>
      <c r="J44" s="322" t="s">
        <v>499</v>
      </c>
      <c r="K44" s="334"/>
      <c r="L44" s="322" t="s">
        <v>499</v>
      </c>
      <c r="M44" s="335"/>
      <c r="N44" s="322" t="s">
        <v>499</v>
      </c>
      <c r="P44" s="336"/>
    </row>
    <row r="45" spans="2:18" ht="19.5" customHeight="1">
      <c r="B45" s="305" t="s">
        <v>581</v>
      </c>
      <c r="D45" s="312"/>
      <c r="E45" s="312"/>
      <c r="F45" s="312"/>
      <c r="G45" s="312"/>
      <c r="H45" s="322" t="s">
        <v>499</v>
      </c>
      <c r="J45" s="322" t="s">
        <v>499</v>
      </c>
      <c r="L45" s="322" t="s">
        <v>499</v>
      </c>
      <c r="M45" s="317"/>
      <c r="N45" s="322" t="s">
        <v>499</v>
      </c>
      <c r="P45" s="336"/>
    </row>
    <row r="46" spans="2:18" ht="19.5" customHeight="1">
      <c r="B46" s="305" t="s">
        <v>582</v>
      </c>
      <c r="C46" s="305"/>
      <c r="D46" s="327"/>
      <c r="E46" s="305"/>
      <c r="F46" s="305"/>
      <c r="G46" s="311"/>
      <c r="H46" s="322" t="s">
        <v>499</v>
      </c>
      <c r="I46" s="334"/>
      <c r="J46" s="322" t="s">
        <v>499</v>
      </c>
      <c r="K46" s="334"/>
      <c r="L46" s="322" t="s">
        <v>499</v>
      </c>
      <c r="M46" s="335"/>
      <c r="N46" s="322" t="s">
        <v>499</v>
      </c>
      <c r="P46" s="336"/>
    </row>
    <row r="47" spans="2:18" ht="19.5" customHeight="1">
      <c r="B47" s="305" t="s">
        <v>583</v>
      </c>
      <c r="D47" s="312"/>
      <c r="E47" s="312"/>
      <c r="F47" s="312"/>
      <c r="G47" s="312"/>
      <c r="H47" s="322" t="s">
        <v>499</v>
      </c>
      <c r="J47" s="322" t="s">
        <v>499</v>
      </c>
      <c r="L47" s="322" t="s">
        <v>499</v>
      </c>
      <c r="M47" s="317"/>
      <c r="N47" s="322" t="s">
        <v>499</v>
      </c>
      <c r="P47" s="336"/>
    </row>
    <row r="48" spans="2:18" ht="19.5" customHeight="1">
      <c r="B48" s="305" t="s">
        <v>32</v>
      </c>
      <c r="C48" s="314"/>
      <c r="D48" s="312"/>
      <c r="E48" s="312"/>
      <c r="F48" s="312"/>
      <c r="G48" s="312"/>
      <c r="H48" s="322" t="s">
        <v>499</v>
      </c>
      <c r="J48" s="322" t="s">
        <v>499</v>
      </c>
      <c r="L48" s="322" t="s">
        <v>499</v>
      </c>
      <c r="M48" s="300"/>
      <c r="N48" s="322" t="s">
        <v>499</v>
      </c>
      <c r="P48" s="336"/>
    </row>
    <row r="49" spans="1:18" ht="21.75" customHeight="1">
      <c r="A49" s="337"/>
      <c r="B49" s="305"/>
      <c r="D49" s="338"/>
      <c r="E49" s="338"/>
      <c r="F49" s="338"/>
      <c r="G49" s="338"/>
      <c r="H49" s="656" t="s">
        <v>499</v>
      </c>
      <c r="I49" s="344"/>
      <c r="J49" s="657" t="s">
        <v>499</v>
      </c>
      <c r="K49" s="344"/>
      <c r="L49" s="656" t="s">
        <v>499</v>
      </c>
      <c r="M49" s="625"/>
      <c r="N49" s="656" t="s">
        <v>499</v>
      </c>
      <c r="P49" s="334"/>
    </row>
    <row r="50" spans="1:18" ht="24" customHeight="1" thickBot="1">
      <c r="B50" s="305"/>
      <c r="C50" s="314"/>
      <c r="D50" s="337"/>
      <c r="E50" s="315"/>
      <c r="F50" s="315"/>
      <c r="G50" s="315"/>
      <c r="H50" s="658" t="s">
        <v>499</v>
      </c>
      <c r="I50" s="659"/>
      <c r="J50" s="658" t="s">
        <v>499</v>
      </c>
      <c r="K50" s="659"/>
      <c r="L50" s="658" t="s">
        <v>499</v>
      </c>
      <c r="M50" s="660"/>
      <c r="N50" s="658" t="s">
        <v>499</v>
      </c>
      <c r="O50" s="326"/>
      <c r="P50" s="323"/>
    </row>
    <row r="51" spans="1:18" ht="24" customHeight="1" thickTop="1">
      <c r="B51" s="305"/>
      <c r="C51" s="314"/>
      <c r="D51" s="337"/>
      <c r="E51" s="315"/>
      <c r="F51" s="315"/>
      <c r="G51" s="315"/>
      <c r="H51" s="660"/>
      <c r="I51" s="659"/>
      <c r="J51" s="660"/>
      <c r="K51" s="659"/>
      <c r="L51" s="660"/>
      <c r="M51" s="660"/>
      <c r="N51" s="660"/>
      <c r="O51" s="326"/>
      <c r="P51" s="323"/>
    </row>
    <row r="52" spans="1:18" ht="24" customHeight="1">
      <c r="B52" s="305"/>
      <c r="C52" s="314"/>
      <c r="D52" s="337"/>
      <c r="E52" s="315"/>
      <c r="F52" s="315"/>
      <c r="G52" s="315"/>
      <c r="H52" s="660"/>
      <c r="I52" s="659"/>
      <c r="J52" s="660"/>
      <c r="K52" s="659"/>
      <c r="L52" s="660"/>
      <c r="M52" s="660"/>
      <c r="N52" s="660"/>
      <c r="O52" s="326"/>
      <c r="P52" s="323"/>
    </row>
    <row r="53" spans="1:18" ht="17.25" customHeight="1">
      <c r="B53" s="305" t="s">
        <v>769</v>
      </c>
      <c r="C53" s="301"/>
      <c r="D53" s="338"/>
      <c r="G53" s="301"/>
      <c r="H53" s="301"/>
      <c r="I53" s="301"/>
      <c r="J53" s="301"/>
      <c r="K53" s="301"/>
      <c r="L53" s="301"/>
      <c r="M53" s="338"/>
      <c r="N53" s="866"/>
    </row>
    <row r="54" spans="1:18" ht="17.25" customHeight="1">
      <c r="A54" s="305"/>
      <c r="B54" s="300"/>
      <c r="C54" s="301"/>
      <c r="D54" s="338"/>
      <c r="G54" s="301"/>
      <c r="H54" s="301"/>
      <c r="I54" s="301"/>
      <c r="J54" s="301"/>
      <c r="K54" s="301"/>
      <c r="L54" s="301"/>
      <c r="M54" s="338"/>
      <c r="N54" s="866"/>
      <c r="P54" s="299" t="s">
        <v>90</v>
      </c>
    </row>
    <row r="55" spans="1:18" ht="24.75" customHeight="1">
      <c r="A55" s="305"/>
      <c r="B55" s="300"/>
      <c r="C55" s="301"/>
      <c r="D55" s="981">
        <v>1402</v>
      </c>
      <c r="E55" s="981"/>
      <c r="F55" s="981"/>
      <c r="G55" s="981"/>
      <c r="H55" s="981"/>
      <c r="I55" s="981"/>
      <c r="J55" s="981"/>
      <c r="K55" s="981"/>
      <c r="L55" s="981"/>
      <c r="M55" s="981"/>
      <c r="N55" s="981"/>
      <c r="O55" s="981"/>
      <c r="P55" s="981"/>
    </row>
    <row r="56" spans="1:18" ht="24" customHeight="1">
      <c r="B56" s="305"/>
      <c r="C56" s="314"/>
      <c r="D56" s="980" t="s">
        <v>726</v>
      </c>
      <c r="E56" s="980"/>
      <c r="F56" s="980"/>
      <c r="G56" s="980"/>
      <c r="H56" s="980"/>
      <c r="I56" s="980"/>
      <c r="J56" s="980"/>
      <c r="K56" s="867"/>
      <c r="L56" s="980" t="s">
        <v>479</v>
      </c>
      <c r="M56" s="980"/>
      <c r="N56" s="980"/>
      <c r="O56" s="980"/>
      <c r="P56" s="980"/>
      <c r="Q56" s="338"/>
      <c r="R56" s="338"/>
    </row>
    <row r="57" spans="1:18" ht="24" customHeight="1">
      <c r="B57" s="305"/>
      <c r="C57" s="314"/>
      <c r="D57" s="869" t="s">
        <v>412</v>
      </c>
      <c r="E57" s="868"/>
      <c r="F57" s="868"/>
      <c r="G57" s="868"/>
      <c r="H57" s="869" t="s">
        <v>414</v>
      </c>
      <c r="I57" s="867"/>
      <c r="J57" s="869" t="s">
        <v>53</v>
      </c>
      <c r="K57" s="867"/>
      <c r="L57" s="869" t="s">
        <v>412</v>
      </c>
      <c r="M57" s="868"/>
      <c r="N57" s="869" t="s">
        <v>414</v>
      </c>
      <c r="O57" s="868"/>
      <c r="P57" s="869" t="s">
        <v>53</v>
      </c>
      <c r="Q57" s="344"/>
    </row>
    <row r="58" spans="1:18">
      <c r="A58" s="312"/>
      <c r="B58" s="305" t="s">
        <v>727</v>
      </c>
      <c r="C58" s="300"/>
      <c r="D58" s="322" t="s">
        <v>499</v>
      </c>
      <c r="E58" s="305"/>
      <c r="F58" s="305"/>
      <c r="G58" s="296"/>
      <c r="H58" s="322" t="s">
        <v>499</v>
      </c>
      <c r="I58" s="296"/>
      <c r="J58" s="322" t="s">
        <v>499</v>
      </c>
      <c r="K58" s="296"/>
      <c r="L58" s="322" t="s">
        <v>499</v>
      </c>
      <c r="M58" s="335"/>
      <c r="N58" s="322" t="s">
        <v>499</v>
      </c>
      <c r="P58" s="322" t="s">
        <v>499</v>
      </c>
    </row>
    <row r="59" spans="1:18">
      <c r="A59" s="312"/>
      <c r="B59" s="305" t="s">
        <v>322</v>
      </c>
      <c r="C59" s="305"/>
      <c r="D59" s="322" t="s">
        <v>499</v>
      </c>
      <c r="E59" s="305"/>
      <c r="F59" s="305"/>
      <c r="G59" s="296"/>
      <c r="H59" s="322" t="s">
        <v>499</v>
      </c>
      <c r="I59" s="296"/>
      <c r="J59" s="322" t="s">
        <v>499</v>
      </c>
      <c r="K59" s="296"/>
      <c r="L59" s="322" t="s">
        <v>499</v>
      </c>
      <c r="M59" s="335"/>
      <c r="N59" s="322" t="s">
        <v>499</v>
      </c>
      <c r="P59" s="322" t="s">
        <v>499</v>
      </c>
    </row>
    <row r="60" spans="1:18" ht="21.75" thickBot="1">
      <c r="A60" s="312"/>
      <c r="B60" s="305"/>
      <c r="C60" s="305"/>
      <c r="D60" s="658" t="s">
        <v>499</v>
      </c>
      <c r="E60" s="305"/>
      <c r="F60" s="305"/>
      <c r="G60" s="296"/>
      <c r="H60" s="658" t="s">
        <v>499</v>
      </c>
      <c r="I60" s="296"/>
      <c r="J60" s="658" t="s">
        <v>499</v>
      </c>
      <c r="K60" s="296"/>
      <c r="L60" s="658" t="s">
        <v>499</v>
      </c>
      <c r="M60" s="335"/>
      <c r="N60" s="658" t="s">
        <v>499</v>
      </c>
      <c r="P60" s="658" t="s">
        <v>499</v>
      </c>
    </row>
    <row r="61" spans="1:18" ht="19.5" thickTop="1">
      <c r="A61" s="312"/>
      <c r="B61" s="305"/>
      <c r="C61" s="305"/>
      <c r="D61" s="305"/>
      <c r="E61" s="305"/>
      <c r="F61" s="305"/>
      <c r="G61" s="296"/>
      <c r="H61" s="296"/>
      <c r="I61" s="296"/>
      <c r="J61" s="296"/>
      <c r="K61" s="296"/>
      <c r="L61" s="296"/>
      <c r="M61" s="335"/>
      <c r="N61" s="325"/>
      <c r="P61" s="336"/>
    </row>
    <row r="62" spans="1:18" ht="24.75" customHeight="1">
      <c r="A62" s="305"/>
      <c r="B62" s="300"/>
      <c r="C62" s="301"/>
      <c r="D62" s="981">
        <v>1401</v>
      </c>
      <c r="E62" s="981"/>
      <c r="F62" s="981"/>
      <c r="G62" s="981"/>
      <c r="H62" s="981"/>
      <c r="I62" s="981"/>
      <c r="J62" s="981"/>
      <c r="K62" s="981"/>
      <c r="L62" s="981"/>
      <c r="M62" s="981"/>
      <c r="N62" s="981"/>
      <c r="O62" s="981"/>
      <c r="P62" s="981"/>
    </row>
    <row r="63" spans="1:18" ht="24" customHeight="1">
      <c r="B63" s="305"/>
      <c r="C63" s="314"/>
      <c r="D63" s="980" t="s">
        <v>726</v>
      </c>
      <c r="E63" s="980"/>
      <c r="F63" s="980"/>
      <c r="G63" s="980"/>
      <c r="H63" s="980"/>
      <c r="I63" s="980"/>
      <c r="J63" s="980"/>
      <c r="K63" s="867"/>
      <c r="L63" s="980" t="s">
        <v>479</v>
      </c>
      <c r="M63" s="980"/>
      <c r="N63" s="980"/>
      <c r="O63" s="980"/>
      <c r="P63" s="980"/>
      <c r="Q63" s="338"/>
      <c r="R63" s="338"/>
    </row>
    <row r="64" spans="1:18" ht="24" customHeight="1">
      <c r="B64" s="305"/>
      <c r="C64" s="314"/>
      <c r="D64" s="869" t="s">
        <v>412</v>
      </c>
      <c r="E64" s="868"/>
      <c r="F64" s="868"/>
      <c r="G64" s="868"/>
      <c r="H64" s="869" t="s">
        <v>414</v>
      </c>
      <c r="I64" s="867"/>
      <c r="J64" s="869" t="s">
        <v>53</v>
      </c>
      <c r="K64" s="867"/>
      <c r="L64" s="869" t="s">
        <v>412</v>
      </c>
      <c r="M64" s="868"/>
      <c r="N64" s="869" t="s">
        <v>414</v>
      </c>
      <c r="O64" s="868"/>
      <c r="P64" s="869" t="s">
        <v>53</v>
      </c>
      <c r="Q64" s="344"/>
    </row>
    <row r="65" spans="1:18">
      <c r="A65" s="312"/>
      <c r="B65" s="305" t="s">
        <v>727</v>
      </c>
      <c r="C65" s="300"/>
      <c r="D65" s="322" t="s">
        <v>499</v>
      </c>
      <c r="E65" s="305"/>
      <c r="F65" s="305"/>
      <c r="G65" s="296"/>
      <c r="H65" s="322" t="s">
        <v>499</v>
      </c>
      <c r="I65" s="296"/>
      <c r="J65" s="322" t="s">
        <v>499</v>
      </c>
      <c r="K65" s="296"/>
      <c r="L65" s="322" t="s">
        <v>499</v>
      </c>
      <c r="M65" s="335"/>
      <c r="N65" s="322" t="s">
        <v>499</v>
      </c>
      <c r="P65" s="322" t="s">
        <v>499</v>
      </c>
    </row>
    <row r="66" spans="1:18">
      <c r="A66" s="312"/>
      <c r="B66" s="305" t="s">
        <v>322</v>
      </c>
      <c r="C66" s="305"/>
      <c r="D66" s="322" t="s">
        <v>499</v>
      </c>
      <c r="E66" s="305"/>
      <c r="F66" s="305"/>
      <c r="G66" s="296"/>
      <c r="H66" s="322" t="s">
        <v>499</v>
      </c>
      <c r="I66" s="296"/>
      <c r="J66" s="322" t="s">
        <v>499</v>
      </c>
      <c r="K66" s="296"/>
      <c r="L66" s="322" t="s">
        <v>499</v>
      </c>
      <c r="M66" s="335"/>
      <c r="N66" s="322" t="s">
        <v>499</v>
      </c>
      <c r="P66" s="322" t="s">
        <v>499</v>
      </c>
    </row>
    <row r="67" spans="1:18" ht="21.75" thickBot="1">
      <c r="A67" s="312"/>
      <c r="B67" s="305"/>
      <c r="C67" s="305"/>
      <c r="D67" s="658" t="s">
        <v>499</v>
      </c>
      <c r="E67" s="305"/>
      <c r="F67" s="305"/>
      <c r="G67" s="296"/>
      <c r="H67" s="658" t="s">
        <v>499</v>
      </c>
      <c r="I67" s="296"/>
      <c r="J67" s="658" t="s">
        <v>499</v>
      </c>
      <c r="K67" s="296"/>
      <c r="L67" s="658" t="s">
        <v>499</v>
      </c>
      <c r="M67" s="335"/>
      <c r="N67" s="658" t="s">
        <v>499</v>
      </c>
      <c r="P67" s="658" t="s">
        <v>499</v>
      </c>
    </row>
    <row r="68" spans="1:18" ht="19.5" thickTop="1">
      <c r="A68" s="312"/>
      <c r="B68" s="305"/>
      <c r="C68" s="305"/>
      <c r="D68" s="305"/>
      <c r="E68" s="305"/>
      <c r="F68" s="305"/>
      <c r="G68" s="296"/>
      <c r="H68" s="296"/>
      <c r="I68" s="296"/>
      <c r="J68" s="296"/>
      <c r="K68" s="296"/>
      <c r="L68" s="296"/>
      <c r="M68" s="335"/>
      <c r="N68" s="325"/>
      <c r="P68" s="336"/>
    </row>
    <row r="69" spans="1:18" ht="19.5" customHeight="1">
      <c r="A69" s="595"/>
      <c r="B69" s="595"/>
      <c r="C69" s="595"/>
      <c r="D69" s="595"/>
      <c r="E69" s="595"/>
      <c r="F69" s="595"/>
      <c r="G69" s="595"/>
      <c r="H69" s="595"/>
      <c r="I69" s="595"/>
      <c r="J69" s="595"/>
      <c r="K69" s="595"/>
      <c r="L69" s="595"/>
      <c r="M69" s="595"/>
      <c r="N69" s="595"/>
    </row>
    <row r="70" spans="1:18" ht="21">
      <c r="B70" s="314"/>
      <c r="C70" s="314"/>
      <c r="E70" s="358"/>
      <c r="F70" s="358"/>
      <c r="G70" s="315"/>
      <c r="H70" s="344"/>
      <c r="I70" s="344"/>
      <c r="J70" s="661"/>
      <c r="K70" s="659"/>
      <c r="L70" s="664"/>
      <c r="M70" s="664"/>
      <c r="N70" s="661"/>
      <c r="O70" s="354"/>
      <c r="P70" s="351"/>
      <c r="Q70" s="352"/>
      <c r="R70" s="353"/>
    </row>
    <row r="71" spans="1:18" ht="21" customHeight="1">
      <c r="B71" s="885" t="s">
        <v>770</v>
      </c>
      <c r="C71" s="305"/>
      <c r="D71" s="305"/>
      <c r="E71" s="305"/>
      <c r="F71" s="305"/>
      <c r="G71" s="305"/>
      <c r="H71" s="346"/>
      <c r="I71" s="346"/>
      <c r="J71" s="346"/>
      <c r="K71" s="305"/>
      <c r="L71" s="305"/>
      <c r="M71" s="305"/>
      <c r="N71" s="299" t="s">
        <v>90</v>
      </c>
      <c r="O71" s="354"/>
      <c r="P71" s="351"/>
      <c r="Q71" s="352"/>
      <c r="R71" s="353"/>
    </row>
    <row r="72" spans="1:18" ht="21">
      <c r="A72" s="305"/>
      <c r="B72" s="305"/>
      <c r="C72" s="301"/>
      <c r="D72" s="301"/>
      <c r="E72" s="301"/>
      <c r="F72" s="301"/>
      <c r="G72" s="301"/>
      <c r="H72" s="983">
        <v>1402</v>
      </c>
      <c r="I72" s="983"/>
      <c r="J72" s="983"/>
      <c r="K72" s="297"/>
      <c r="L72" s="984">
        <v>1401</v>
      </c>
      <c r="M72" s="984"/>
      <c r="N72" s="984"/>
      <c r="O72" s="354"/>
      <c r="P72" s="351"/>
      <c r="Q72" s="352"/>
      <c r="R72" s="353"/>
    </row>
    <row r="73" spans="1:18" ht="21">
      <c r="A73" s="305"/>
      <c r="B73" s="305"/>
      <c r="C73" s="312"/>
      <c r="E73" s="366" t="s">
        <v>115</v>
      </c>
      <c r="F73" s="366" t="s">
        <v>109</v>
      </c>
      <c r="G73" s="306"/>
      <c r="H73" s="367" t="s">
        <v>79</v>
      </c>
      <c r="I73" s="357"/>
      <c r="J73" s="356" t="s">
        <v>115</v>
      </c>
      <c r="K73" s="347"/>
      <c r="L73" s="348" t="s">
        <v>79</v>
      </c>
      <c r="M73" s="361"/>
      <c r="N73" s="349" t="s">
        <v>115</v>
      </c>
      <c r="O73" s="354"/>
      <c r="P73" s="351"/>
      <c r="Q73" s="352"/>
      <c r="R73" s="353"/>
    </row>
    <row r="74" spans="1:18" ht="21" hidden="1">
      <c r="A74" s="305"/>
      <c r="B74" s="368" t="s">
        <v>184</v>
      </c>
      <c r="C74" s="305"/>
      <c r="E74" s="305"/>
      <c r="F74" s="305"/>
      <c r="G74" s="305"/>
      <c r="H74" s="369"/>
      <c r="I74" s="346"/>
      <c r="J74" s="346"/>
      <c r="K74" s="305"/>
      <c r="L74" s="305"/>
      <c r="M74" s="305"/>
      <c r="N74" s="305"/>
      <c r="O74" s="354"/>
      <c r="P74" s="351"/>
      <c r="Q74" s="352"/>
      <c r="R74" s="353"/>
    </row>
    <row r="75" spans="1:18" hidden="1">
      <c r="A75" s="305"/>
      <c r="B75" s="305" t="s">
        <v>201</v>
      </c>
      <c r="C75" s="305"/>
      <c r="E75" s="363"/>
      <c r="F75" s="363"/>
      <c r="G75" s="305"/>
      <c r="H75" s="346"/>
      <c r="I75" s="346"/>
      <c r="J75" s="346">
        <v>0</v>
      </c>
      <c r="K75" s="305"/>
      <c r="L75" s="346"/>
      <c r="M75" s="346"/>
      <c r="N75" s="346">
        <v>0</v>
      </c>
      <c r="O75" s="354"/>
      <c r="P75" s="351"/>
      <c r="Q75" s="352"/>
      <c r="R75" s="353"/>
    </row>
    <row r="76" spans="1:18" hidden="1">
      <c r="A76" s="305"/>
      <c r="B76" s="305"/>
      <c r="C76" s="305"/>
      <c r="E76" s="370" t="e">
        <v>#REF!</v>
      </c>
      <c r="F76" s="370" t="e">
        <v>#REF!</v>
      </c>
      <c r="G76" s="363"/>
      <c r="H76" s="369"/>
      <c r="I76" s="350">
        <v>0</v>
      </c>
      <c r="J76" s="371">
        <v>0</v>
      </c>
      <c r="K76" s="305"/>
      <c r="L76" s="305"/>
      <c r="M76" s="369"/>
      <c r="N76" s="371">
        <v>0</v>
      </c>
      <c r="O76" s="354"/>
      <c r="P76" s="351"/>
      <c r="Q76" s="352"/>
      <c r="R76" s="353"/>
    </row>
    <row r="77" spans="1:18" ht="21">
      <c r="B77" s="666" t="s">
        <v>310</v>
      </c>
      <c r="C77" s="305"/>
      <c r="E77" s="373"/>
      <c r="F77" s="373"/>
      <c r="G77" s="372"/>
      <c r="H77" s="342"/>
      <c r="I77" s="346"/>
      <c r="J77" s="345"/>
      <c r="K77" s="305"/>
      <c r="L77" s="369"/>
      <c r="M77" s="369"/>
      <c r="N77" s="345"/>
      <c r="O77" s="354"/>
      <c r="P77" s="351"/>
      <c r="Q77" s="352"/>
      <c r="R77" s="353"/>
    </row>
    <row r="78" spans="1:18" ht="18" customHeight="1">
      <c r="A78" s="305"/>
      <c r="B78" s="305" t="s">
        <v>73</v>
      </c>
      <c r="C78" s="305"/>
      <c r="E78" s="373"/>
      <c r="F78" s="373"/>
      <c r="G78" s="372"/>
      <c r="H78" s="662" t="s">
        <v>499</v>
      </c>
      <c r="I78" s="662"/>
      <c r="J78" s="662" t="s">
        <v>499</v>
      </c>
      <c r="K78" s="344"/>
      <c r="L78" s="662" t="s">
        <v>499</v>
      </c>
      <c r="M78" s="654"/>
      <c r="N78" s="662" t="s">
        <v>499</v>
      </c>
      <c r="O78" s="354"/>
      <c r="P78" s="351"/>
      <c r="Q78" s="352"/>
      <c r="R78" s="353"/>
    </row>
    <row r="79" spans="1:18">
      <c r="A79" s="305"/>
      <c r="B79" s="305" t="s">
        <v>537</v>
      </c>
      <c r="C79" s="305"/>
      <c r="E79" s="373"/>
      <c r="F79" s="373"/>
      <c r="G79" s="372"/>
      <c r="H79" s="662" t="s">
        <v>499</v>
      </c>
      <c r="I79" s="662"/>
      <c r="J79" s="662" t="s">
        <v>499</v>
      </c>
      <c r="K79" s="344"/>
      <c r="L79" s="662" t="s">
        <v>499</v>
      </c>
      <c r="M79" s="654"/>
      <c r="N79" s="662" t="s">
        <v>499</v>
      </c>
      <c r="O79" s="354"/>
      <c r="P79" s="351"/>
      <c r="Q79" s="352"/>
      <c r="R79" s="353"/>
    </row>
    <row r="80" spans="1:18">
      <c r="A80" s="305"/>
      <c r="B80" s="305" t="s">
        <v>299</v>
      </c>
      <c r="C80" s="305"/>
      <c r="E80" s="373"/>
      <c r="F80" s="373"/>
      <c r="G80" s="372"/>
      <c r="H80" s="662" t="s">
        <v>499</v>
      </c>
      <c r="I80" s="662"/>
      <c r="J80" s="662" t="s">
        <v>499</v>
      </c>
      <c r="K80" s="344"/>
      <c r="L80" s="662" t="s">
        <v>499</v>
      </c>
      <c r="M80" s="654"/>
      <c r="N80" s="662" t="s">
        <v>499</v>
      </c>
      <c r="O80" s="354"/>
      <c r="P80" s="351"/>
      <c r="Q80" s="352"/>
      <c r="R80" s="353"/>
    </row>
    <row r="81" spans="1:18">
      <c r="C81" s="305"/>
      <c r="E81" s="373"/>
      <c r="F81" s="373"/>
      <c r="G81" s="372"/>
      <c r="H81" s="662"/>
      <c r="I81" s="662"/>
      <c r="J81" s="665" t="s">
        <v>499</v>
      </c>
      <c r="K81" s="344"/>
      <c r="L81" s="662"/>
      <c r="M81" s="654"/>
      <c r="N81" s="665" t="s">
        <v>499</v>
      </c>
      <c r="O81" s="354"/>
      <c r="P81" s="351"/>
      <c r="Q81" s="352"/>
      <c r="R81" s="353"/>
    </row>
    <row r="82" spans="1:18" ht="21">
      <c r="B82" s="666" t="s">
        <v>310</v>
      </c>
      <c r="C82" s="305"/>
      <c r="E82" s="373"/>
      <c r="F82" s="373"/>
      <c r="G82" s="372"/>
      <c r="H82" s="317"/>
      <c r="I82" s="365"/>
      <c r="J82" s="317"/>
      <c r="K82" s="305"/>
      <c r="L82" s="363"/>
      <c r="M82" s="365"/>
      <c r="N82" s="362"/>
      <c r="O82" s="354"/>
      <c r="P82" s="375"/>
      <c r="Q82" s="352"/>
      <c r="R82" s="353"/>
    </row>
    <row r="83" spans="1:18">
      <c r="A83" s="305"/>
      <c r="B83" s="305" t="s">
        <v>73</v>
      </c>
      <c r="C83" s="305"/>
      <c r="E83" s="373"/>
      <c r="F83" s="373"/>
      <c r="G83" s="372"/>
      <c r="H83" s="662" t="s">
        <v>499</v>
      </c>
      <c r="I83" s="662"/>
      <c r="J83" s="662" t="s">
        <v>499</v>
      </c>
      <c r="K83" s="305"/>
      <c r="L83" s="662" t="s">
        <v>499</v>
      </c>
      <c r="M83" s="662"/>
      <c r="N83" s="662" t="s">
        <v>499</v>
      </c>
      <c r="O83" s="354"/>
      <c r="P83" s="351"/>
      <c r="Q83" s="352"/>
      <c r="R83" s="353"/>
    </row>
    <row r="84" spans="1:18">
      <c r="A84" s="305"/>
      <c r="B84" s="305" t="s">
        <v>537</v>
      </c>
      <c r="C84" s="305"/>
      <c r="E84" s="373"/>
      <c r="F84" s="373"/>
      <c r="G84" s="372"/>
      <c r="H84" s="662" t="s">
        <v>499</v>
      </c>
      <c r="I84" s="662"/>
      <c r="J84" s="662" t="s">
        <v>499</v>
      </c>
      <c r="K84" s="305"/>
      <c r="L84" s="662" t="s">
        <v>499</v>
      </c>
      <c r="M84" s="662"/>
      <c r="N84" s="662" t="s">
        <v>499</v>
      </c>
      <c r="O84" s="354"/>
      <c r="P84" s="351"/>
      <c r="Q84" s="352"/>
      <c r="R84" s="353"/>
    </row>
    <row r="85" spans="1:18">
      <c r="A85" s="305"/>
      <c r="B85" s="315" t="s">
        <v>450</v>
      </c>
      <c r="C85" s="305"/>
      <c r="E85" s="373"/>
      <c r="F85" s="373"/>
      <c r="G85" s="372"/>
      <c r="H85" s="662" t="s">
        <v>499</v>
      </c>
      <c r="I85" s="662"/>
      <c r="J85" s="662" t="s">
        <v>499</v>
      </c>
      <c r="K85" s="327"/>
      <c r="L85" s="662" t="s">
        <v>499</v>
      </c>
      <c r="M85" s="662"/>
      <c r="N85" s="662" t="s">
        <v>499</v>
      </c>
      <c r="O85" s="354"/>
      <c r="P85" s="351"/>
      <c r="Q85" s="352"/>
      <c r="R85" s="353"/>
    </row>
    <row r="86" spans="1:18" hidden="1">
      <c r="A86" s="305"/>
      <c r="B86" s="305" t="s">
        <v>123</v>
      </c>
      <c r="C86" s="305"/>
      <c r="E86" s="373"/>
      <c r="F86" s="373"/>
      <c r="G86" s="372"/>
      <c r="H86" s="662"/>
      <c r="I86" s="662"/>
      <c r="J86" s="665" t="s">
        <v>499</v>
      </c>
      <c r="K86" s="305"/>
      <c r="L86" s="662"/>
      <c r="M86" s="662"/>
      <c r="N86" s="665" t="s">
        <v>499</v>
      </c>
      <c r="O86" s="354"/>
      <c r="P86" s="351"/>
      <c r="Q86" s="352"/>
      <c r="R86" s="353"/>
    </row>
    <row r="87" spans="1:18" ht="18.75" customHeight="1">
      <c r="A87" s="305"/>
      <c r="B87" s="305"/>
      <c r="C87" s="305"/>
      <c r="E87" s="373"/>
      <c r="F87" s="373"/>
      <c r="G87" s="372"/>
      <c r="H87" s="662" t="s">
        <v>499</v>
      </c>
      <c r="I87" s="662"/>
      <c r="J87" s="662" t="s">
        <v>499</v>
      </c>
      <c r="K87" s="305"/>
      <c r="L87" s="662" t="s">
        <v>499</v>
      </c>
      <c r="M87" s="662"/>
      <c r="N87" s="662" t="s">
        <v>499</v>
      </c>
      <c r="O87" s="354"/>
      <c r="P87" s="351"/>
      <c r="Q87" s="352"/>
      <c r="R87" s="353"/>
    </row>
    <row r="88" spans="1:18">
      <c r="A88" s="305"/>
      <c r="B88" s="305"/>
      <c r="C88" s="305"/>
      <c r="E88" s="373"/>
      <c r="F88" s="373"/>
      <c r="G88" s="372"/>
      <c r="H88" s="662"/>
      <c r="I88" s="662"/>
      <c r="J88" s="665" t="s">
        <v>499</v>
      </c>
      <c r="K88" s="305"/>
      <c r="L88" s="662"/>
      <c r="M88" s="662"/>
      <c r="N88" s="665" t="s">
        <v>499</v>
      </c>
      <c r="O88" s="354"/>
      <c r="P88" s="351"/>
      <c r="Q88" s="352"/>
      <c r="R88" s="353"/>
    </row>
    <row r="89" spans="1:18" ht="24" customHeight="1" thickBot="1">
      <c r="B89" s="305"/>
      <c r="C89" s="305"/>
      <c r="E89" s="339"/>
      <c r="F89" s="856"/>
      <c r="G89" s="305"/>
      <c r="H89" s="342"/>
      <c r="I89" s="346"/>
      <c r="J89" s="707" t="s">
        <v>499</v>
      </c>
      <c r="K89" s="305"/>
      <c r="L89" s="369"/>
      <c r="M89" s="369"/>
      <c r="N89" s="707" t="s">
        <v>499</v>
      </c>
      <c r="O89" s="354"/>
      <c r="P89" s="351"/>
      <c r="Q89" s="352"/>
      <c r="R89" s="353"/>
    </row>
    <row r="90" spans="1:18" ht="20.25" customHeight="1" thickTop="1">
      <c r="B90" s="305"/>
      <c r="C90" s="305"/>
      <c r="E90" s="339"/>
      <c r="F90" s="856"/>
      <c r="G90" s="305"/>
      <c r="H90" s="342"/>
      <c r="I90" s="346"/>
      <c r="J90" s="345"/>
      <c r="K90" s="305"/>
      <c r="L90" s="369"/>
      <c r="M90" s="369"/>
      <c r="N90" s="345"/>
      <c r="O90" s="354"/>
      <c r="P90" s="351"/>
      <c r="Q90" s="352"/>
      <c r="R90" s="353"/>
    </row>
    <row r="91" spans="1:18" ht="21" customHeight="1">
      <c r="A91" s="305" t="s">
        <v>771</v>
      </c>
      <c r="B91" s="314"/>
      <c r="C91" s="314"/>
      <c r="D91" s="315"/>
      <c r="E91" s="315"/>
      <c r="F91" s="315"/>
      <c r="G91" s="315"/>
      <c r="H91" s="299" t="s">
        <v>90</v>
      </c>
      <c r="I91" s="316"/>
      <c r="J91" s="316"/>
      <c r="K91" s="316"/>
      <c r="L91" s="365"/>
      <c r="M91" s="325"/>
      <c r="N91" s="320"/>
      <c r="O91" s="354"/>
      <c r="P91" s="351"/>
      <c r="Q91" s="352"/>
      <c r="R91" s="353"/>
    </row>
    <row r="92" spans="1:18" ht="21" customHeight="1">
      <c r="B92" s="314"/>
      <c r="C92" s="314"/>
      <c r="D92" s="803">
        <v>1402</v>
      </c>
      <c r="E92" s="315"/>
      <c r="F92" s="315"/>
      <c r="G92" s="315"/>
      <c r="H92" s="803">
        <v>1401</v>
      </c>
      <c r="I92" s="316"/>
      <c r="J92" s="857"/>
      <c r="K92" s="316"/>
      <c r="M92" s="361"/>
      <c r="O92" s="354"/>
      <c r="P92" s="351"/>
      <c r="Q92" s="352"/>
      <c r="R92" s="353"/>
    </row>
    <row r="93" spans="1:18" ht="19.5" customHeight="1">
      <c r="B93" s="667" t="s">
        <v>316</v>
      </c>
      <c r="C93" s="314"/>
      <c r="D93" s="662" t="s">
        <v>499</v>
      </c>
      <c r="G93" s="315"/>
      <c r="H93" s="662" t="s">
        <v>499</v>
      </c>
      <c r="I93" s="377"/>
      <c r="J93" s="338"/>
      <c r="K93" s="334"/>
      <c r="M93" s="325"/>
      <c r="O93" s="354"/>
      <c r="P93" s="351"/>
      <c r="Q93" s="352"/>
      <c r="R93" s="353"/>
    </row>
    <row r="94" spans="1:18" ht="19.5" customHeight="1">
      <c r="B94" s="667" t="s">
        <v>317</v>
      </c>
      <c r="C94" s="314"/>
      <c r="D94" s="662" t="s">
        <v>499</v>
      </c>
      <c r="G94" s="315"/>
      <c r="H94" s="662" t="s">
        <v>499</v>
      </c>
      <c r="I94" s="377"/>
      <c r="K94" s="334"/>
      <c r="M94" s="325"/>
      <c r="O94" s="354"/>
      <c r="P94" s="351"/>
      <c r="Q94" s="352"/>
      <c r="R94" s="353"/>
    </row>
    <row r="95" spans="1:18" ht="19.5" customHeight="1">
      <c r="B95" s="667" t="s">
        <v>322</v>
      </c>
      <c r="C95" s="314"/>
      <c r="D95" s="662" t="s">
        <v>499</v>
      </c>
      <c r="G95" s="315"/>
      <c r="H95" s="662" t="s">
        <v>499</v>
      </c>
      <c r="I95" s="377"/>
      <c r="K95" s="334"/>
      <c r="M95" s="325"/>
      <c r="O95" s="354"/>
      <c r="P95" s="351"/>
      <c r="Q95" s="352"/>
      <c r="R95" s="353"/>
    </row>
    <row r="96" spans="1:18" ht="19.5" customHeight="1">
      <c r="B96" s="305"/>
      <c r="C96" s="314"/>
      <c r="D96" s="663" t="s">
        <v>499</v>
      </c>
      <c r="G96" s="315"/>
      <c r="H96" s="663" t="s">
        <v>499</v>
      </c>
      <c r="I96" s="377"/>
      <c r="K96" s="334"/>
      <c r="M96" s="361"/>
      <c r="O96" s="378"/>
      <c r="P96" s="353"/>
      <c r="Q96" s="352"/>
      <c r="R96" s="353"/>
    </row>
    <row r="97" spans="1:18" ht="19.5" customHeight="1">
      <c r="B97" s="305"/>
      <c r="C97" s="314"/>
      <c r="G97" s="315"/>
      <c r="H97" s="325"/>
      <c r="I97" s="377"/>
      <c r="J97" s="376"/>
      <c r="K97" s="334"/>
      <c r="L97" s="361"/>
      <c r="M97" s="361"/>
      <c r="N97" s="361"/>
      <c r="O97" s="378"/>
      <c r="P97" s="353"/>
      <c r="Q97" s="352"/>
      <c r="R97" s="353"/>
    </row>
    <row r="98" spans="1:18" ht="19.5" customHeight="1">
      <c r="A98" s="982" t="s">
        <v>819</v>
      </c>
      <c r="B98" s="982"/>
      <c r="C98" s="982"/>
      <c r="D98" s="982"/>
      <c r="E98" s="982"/>
      <c r="F98" s="982"/>
      <c r="G98" s="982"/>
      <c r="H98" s="982"/>
      <c r="I98" s="982"/>
      <c r="J98" s="982"/>
      <c r="K98" s="982"/>
      <c r="L98" s="982"/>
      <c r="M98" s="982"/>
      <c r="N98" s="982"/>
      <c r="O98" s="354"/>
      <c r="P98" s="351"/>
      <c r="R98" s="353"/>
    </row>
    <row r="99" spans="1:18">
      <c r="A99" s="379"/>
      <c r="B99" s="324"/>
      <c r="C99" s="324"/>
      <c r="D99" s="324"/>
      <c r="E99" s="324"/>
      <c r="F99" s="324"/>
      <c r="G99" s="324"/>
      <c r="H99" s="324"/>
      <c r="I99" s="324"/>
      <c r="J99" s="324"/>
      <c r="K99" s="316"/>
      <c r="L99" s="365"/>
      <c r="M99" s="325"/>
      <c r="N99" s="320"/>
      <c r="O99" s="354"/>
      <c r="P99" s="351"/>
      <c r="Q99" s="352"/>
      <c r="R99" s="353"/>
    </row>
    <row r="100" spans="1:18" ht="21" customHeight="1">
      <c r="A100" s="324"/>
      <c r="B100" s="324"/>
      <c r="C100" s="324"/>
      <c r="D100" s="324"/>
      <c r="E100" s="324"/>
      <c r="F100" s="324"/>
      <c r="G100" s="324"/>
      <c r="H100" s="324"/>
      <c r="I100" s="324"/>
      <c r="J100" s="324"/>
      <c r="K100" s="324"/>
      <c r="L100" s="324"/>
      <c r="M100" s="324"/>
      <c r="N100" s="324"/>
      <c r="O100" s="354"/>
      <c r="P100" s="351"/>
      <c r="Q100" s="352"/>
      <c r="R100" s="353"/>
    </row>
    <row r="101" spans="1:18" ht="21" customHeight="1">
      <c r="A101" s="324"/>
      <c r="B101" s="324"/>
      <c r="C101" s="324"/>
      <c r="D101" s="324"/>
      <c r="E101" s="324"/>
      <c r="F101" s="324"/>
      <c r="G101" s="324"/>
      <c r="H101" s="324"/>
      <c r="I101" s="324"/>
      <c r="J101" s="324"/>
      <c r="K101" s="324"/>
      <c r="L101" s="324"/>
      <c r="M101" s="324"/>
      <c r="N101" s="324"/>
      <c r="O101" s="354"/>
      <c r="P101" s="351"/>
      <c r="Q101" s="352"/>
      <c r="R101" s="353"/>
    </row>
    <row r="102" spans="1:18">
      <c r="O102" s="354"/>
      <c r="P102" s="351"/>
      <c r="Q102" s="352"/>
      <c r="R102" s="353"/>
    </row>
    <row r="103" spans="1:18" ht="21" customHeight="1">
      <c r="B103" s="314"/>
      <c r="C103" s="314"/>
      <c r="D103" s="358"/>
      <c r="E103" s="358"/>
      <c r="F103" s="358"/>
      <c r="G103" s="358"/>
      <c r="H103" s="358"/>
      <c r="I103" s="316"/>
      <c r="J103" s="358"/>
      <c r="K103" s="316"/>
      <c r="L103" s="360"/>
      <c r="M103" s="339"/>
      <c r="N103" s="358"/>
      <c r="O103" s="359"/>
      <c r="P103" s="352"/>
      <c r="Q103" s="352"/>
      <c r="R103" s="353"/>
    </row>
    <row r="104" spans="1:18">
      <c r="O104" s="354"/>
      <c r="P104" s="351"/>
      <c r="Q104" s="352"/>
      <c r="R104" s="353"/>
    </row>
    <row r="105" spans="1:18">
      <c r="O105" s="354"/>
      <c r="P105" s="351"/>
      <c r="Q105" s="352"/>
      <c r="R105" s="353"/>
    </row>
    <row r="106" spans="1:18">
      <c r="O106" s="354"/>
      <c r="P106" s="351"/>
      <c r="Q106" s="352"/>
      <c r="R106" s="353"/>
    </row>
    <row r="107" spans="1:18">
      <c r="O107" s="354"/>
      <c r="P107" s="351"/>
      <c r="Q107" s="352"/>
      <c r="R107" s="353"/>
    </row>
    <row r="108" spans="1:18">
      <c r="O108" s="354"/>
      <c r="P108" s="351"/>
      <c r="Q108" s="352"/>
      <c r="R108" s="353"/>
    </row>
    <row r="109" spans="1:18">
      <c r="O109" s="354"/>
      <c r="P109" s="351"/>
      <c r="Q109" s="352"/>
      <c r="R109" s="353"/>
    </row>
    <row r="110" spans="1:18">
      <c r="O110" s="354"/>
      <c r="P110" s="351"/>
      <c r="Q110" s="352"/>
      <c r="R110" s="353"/>
    </row>
    <row r="111" spans="1:18">
      <c r="O111" s="354"/>
      <c r="P111" s="351"/>
      <c r="Q111" s="352"/>
      <c r="R111" s="353"/>
    </row>
    <row r="112" spans="1:18">
      <c r="O112" s="354"/>
      <c r="P112" s="351"/>
      <c r="Q112" s="352"/>
      <c r="R112" s="353"/>
    </row>
    <row r="113" spans="15:18">
      <c r="O113" s="354"/>
      <c r="P113" s="351"/>
      <c r="Q113" s="352"/>
      <c r="R113" s="353"/>
    </row>
    <row r="114" spans="15:18">
      <c r="O114" s="354"/>
      <c r="P114" s="351"/>
      <c r="Q114" s="352"/>
      <c r="R114" s="353"/>
    </row>
    <row r="115" spans="15:18">
      <c r="O115" s="354"/>
      <c r="P115" s="351"/>
      <c r="Q115" s="352"/>
      <c r="R115" s="353"/>
    </row>
    <row r="116" spans="15:18">
      <c r="O116" s="354"/>
      <c r="P116" s="351"/>
      <c r="Q116" s="352"/>
      <c r="R116" s="353"/>
    </row>
    <row r="117" spans="15:18">
      <c r="O117" s="354"/>
      <c r="P117" s="351"/>
      <c r="Q117" s="352"/>
      <c r="R117" s="353"/>
    </row>
    <row r="118" spans="15:18">
      <c r="O118" s="354"/>
      <c r="P118" s="351"/>
      <c r="Q118" s="352"/>
      <c r="R118" s="353"/>
    </row>
    <row r="119" spans="15:18">
      <c r="O119" s="354"/>
      <c r="P119" s="351"/>
      <c r="Q119" s="352"/>
      <c r="R119" s="353"/>
    </row>
    <row r="120" spans="15:18">
      <c r="O120" s="354"/>
      <c r="P120" s="351"/>
      <c r="Q120" s="352"/>
      <c r="R120" s="353"/>
    </row>
    <row r="121" spans="15:18">
      <c r="O121" s="354"/>
      <c r="P121" s="351"/>
      <c r="Q121" s="352"/>
      <c r="R121" s="353"/>
    </row>
    <row r="122" spans="15:18">
      <c r="O122" s="354"/>
      <c r="P122" s="351"/>
      <c r="Q122" s="352"/>
      <c r="R122" s="353"/>
    </row>
    <row r="123" spans="15:18">
      <c r="O123" s="354"/>
      <c r="P123" s="351"/>
      <c r="Q123" s="352"/>
      <c r="R123" s="353"/>
    </row>
    <row r="124" spans="15:18">
      <c r="O124" s="354"/>
      <c r="P124" s="351"/>
      <c r="Q124" s="352"/>
      <c r="R124" s="353"/>
    </row>
    <row r="125" spans="15:18">
      <c r="O125" s="354"/>
      <c r="P125" s="351"/>
      <c r="Q125" s="352"/>
      <c r="R125" s="353"/>
    </row>
    <row r="126" spans="15:18">
      <c r="O126" s="354"/>
      <c r="P126" s="351"/>
      <c r="Q126" s="352"/>
      <c r="R126" s="353"/>
    </row>
    <row r="127" spans="15:18">
      <c r="O127" s="354"/>
      <c r="P127" s="351"/>
      <c r="Q127" s="352"/>
      <c r="R127" s="353"/>
    </row>
    <row r="128" spans="15:18">
      <c r="O128" s="354"/>
      <c r="P128" s="351"/>
      <c r="Q128" s="352"/>
      <c r="R128" s="353"/>
    </row>
    <row r="129" spans="15:18">
      <c r="O129" s="354"/>
      <c r="P129" s="351"/>
      <c r="Q129" s="352"/>
      <c r="R129" s="353"/>
    </row>
    <row r="130" spans="15:18">
      <c r="O130" s="354"/>
      <c r="P130" s="351"/>
      <c r="Q130" s="352"/>
      <c r="R130" s="353"/>
    </row>
    <row r="131" spans="15:18">
      <c r="O131" s="354"/>
      <c r="P131" s="351"/>
      <c r="Q131" s="352"/>
      <c r="R131" s="353"/>
    </row>
    <row r="132" spans="15:18">
      <c r="O132" s="354"/>
      <c r="P132" s="351"/>
      <c r="Q132" s="352"/>
      <c r="R132" s="353"/>
    </row>
    <row r="133" spans="15:18">
      <c r="O133" s="354"/>
      <c r="P133" s="351"/>
      <c r="Q133" s="352"/>
      <c r="R133" s="353"/>
    </row>
    <row r="134" spans="15:18">
      <c r="O134" s="354"/>
      <c r="P134" s="351"/>
      <c r="Q134" s="352"/>
      <c r="R134" s="353"/>
    </row>
    <row r="135" spans="15:18">
      <c r="O135" s="354"/>
      <c r="P135" s="351"/>
      <c r="Q135" s="352"/>
      <c r="R135" s="353"/>
    </row>
    <row r="136" spans="15:18">
      <c r="O136" s="354"/>
      <c r="P136" s="351"/>
      <c r="Q136" s="352"/>
      <c r="R136" s="353"/>
    </row>
    <row r="137" spans="15:18">
      <c r="O137" s="354"/>
      <c r="P137" s="351"/>
      <c r="Q137" s="352"/>
      <c r="R137" s="353"/>
    </row>
    <row r="138" spans="15:18">
      <c r="O138" s="354"/>
      <c r="P138" s="351"/>
      <c r="Q138" s="352"/>
      <c r="R138" s="353"/>
    </row>
    <row r="139" spans="15:18">
      <c r="O139" s="354"/>
      <c r="P139" s="351"/>
      <c r="Q139" s="352"/>
      <c r="R139" s="353"/>
    </row>
    <row r="140" spans="15:18">
      <c r="O140" s="354"/>
      <c r="P140" s="351"/>
      <c r="Q140" s="352"/>
      <c r="R140" s="353"/>
    </row>
    <row r="141" spans="15:18">
      <c r="O141" s="354"/>
      <c r="P141" s="351"/>
      <c r="Q141" s="352"/>
      <c r="R141" s="353"/>
    </row>
    <row r="142" spans="15:18">
      <c r="O142" s="354"/>
      <c r="P142" s="351"/>
      <c r="Q142" s="352"/>
      <c r="R142" s="353"/>
    </row>
    <row r="143" spans="15:18">
      <c r="O143" s="354"/>
      <c r="P143" s="351"/>
      <c r="Q143" s="352"/>
      <c r="R143" s="353"/>
    </row>
    <row r="144" spans="15:18">
      <c r="O144" s="354"/>
      <c r="P144" s="351"/>
      <c r="Q144" s="352"/>
      <c r="R144" s="353"/>
    </row>
    <row r="145" spans="15:18">
      <c r="O145" s="354"/>
      <c r="P145" s="351"/>
      <c r="Q145" s="352"/>
      <c r="R145" s="353"/>
    </row>
    <row r="146" spans="15:18">
      <c r="O146" s="354"/>
      <c r="P146" s="351"/>
      <c r="Q146" s="352"/>
      <c r="R146" s="353"/>
    </row>
    <row r="147" spans="15:18">
      <c r="O147" s="354"/>
      <c r="P147" s="351"/>
      <c r="Q147" s="352"/>
      <c r="R147" s="353"/>
    </row>
    <row r="148" spans="15:18">
      <c r="O148" s="354"/>
      <c r="P148" s="351"/>
      <c r="Q148" s="352"/>
      <c r="R148" s="353"/>
    </row>
    <row r="149" spans="15:18">
      <c r="O149" s="354"/>
      <c r="P149" s="351"/>
      <c r="Q149" s="352"/>
      <c r="R149" s="353"/>
    </row>
    <row r="150" spans="15:18">
      <c r="O150" s="354"/>
      <c r="P150" s="351"/>
      <c r="Q150" s="352"/>
      <c r="R150" s="353"/>
    </row>
    <row r="151" spans="15:18">
      <c r="O151" s="354"/>
      <c r="P151" s="351"/>
      <c r="Q151" s="352"/>
      <c r="R151" s="353"/>
    </row>
    <row r="152" spans="15:18">
      <c r="O152" s="354"/>
      <c r="P152" s="351"/>
      <c r="Q152" s="352"/>
      <c r="R152" s="353"/>
    </row>
    <row r="153" spans="15:18">
      <c r="O153" s="354"/>
      <c r="P153" s="351"/>
      <c r="Q153" s="352"/>
      <c r="R153" s="353"/>
    </row>
    <row r="154" spans="15:18">
      <c r="O154" s="354"/>
      <c r="P154" s="351"/>
      <c r="Q154" s="352"/>
      <c r="R154" s="353"/>
    </row>
    <row r="155" spans="15:18">
      <c r="O155" s="354"/>
      <c r="P155" s="351"/>
      <c r="Q155" s="352"/>
      <c r="R155" s="353"/>
    </row>
    <row r="156" spans="15:18">
      <c r="O156" s="354"/>
      <c r="P156" s="351"/>
      <c r="Q156" s="352"/>
      <c r="R156" s="353"/>
    </row>
    <row r="157" spans="15:18">
      <c r="O157" s="354"/>
      <c r="P157" s="351"/>
      <c r="Q157" s="352"/>
      <c r="R157" s="353"/>
    </row>
    <row r="158" spans="15:18">
      <c r="O158" s="354"/>
      <c r="P158" s="351"/>
      <c r="Q158" s="352"/>
      <c r="R158" s="353"/>
    </row>
    <row r="159" spans="15:18">
      <c r="O159" s="354"/>
      <c r="P159" s="351"/>
      <c r="Q159" s="352"/>
      <c r="R159" s="353"/>
    </row>
    <row r="160" spans="15:18">
      <c r="O160" s="354"/>
      <c r="P160" s="351"/>
      <c r="Q160" s="352"/>
      <c r="R160" s="353"/>
    </row>
    <row r="161" spans="15:18">
      <c r="O161" s="354"/>
      <c r="P161" s="351"/>
      <c r="Q161" s="352"/>
      <c r="R161" s="353"/>
    </row>
    <row r="162" spans="15:18">
      <c r="O162" s="354"/>
      <c r="P162" s="351"/>
      <c r="Q162" s="352"/>
      <c r="R162" s="353"/>
    </row>
    <row r="163" spans="15:18">
      <c r="O163" s="354"/>
      <c r="P163" s="351"/>
      <c r="Q163" s="352"/>
      <c r="R163" s="353"/>
    </row>
    <row r="164" spans="15:18">
      <c r="O164" s="354"/>
      <c r="P164" s="351"/>
      <c r="Q164" s="352"/>
      <c r="R164" s="353"/>
    </row>
    <row r="165" spans="15:18">
      <c r="O165" s="354"/>
      <c r="P165" s="351"/>
      <c r="Q165" s="352"/>
      <c r="R165" s="353"/>
    </row>
    <row r="166" spans="15:18">
      <c r="O166" s="354"/>
      <c r="P166" s="351"/>
      <c r="Q166" s="352"/>
      <c r="R166" s="353"/>
    </row>
    <row r="167" spans="15:18">
      <c r="O167" s="354"/>
      <c r="P167" s="351"/>
      <c r="Q167" s="352"/>
      <c r="R167" s="353"/>
    </row>
    <row r="168" spans="15:18">
      <c r="O168" s="354"/>
      <c r="P168" s="351"/>
      <c r="Q168" s="352"/>
      <c r="R168" s="353"/>
    </row>
    <row r="169" spans="15:18">
      <c r="O169" s="354"/>
      <c r="P169" s="351"/>
      <c r="Q169" s="352"/>
      <c r="R169" s="353"/>
    </row>
    <row r="170" spans="15:18">
      <c r="O170" s="354"/>
      <c r="P170" s="351"/>
      <c r="Q170" s="352"/>
      <c r="R170" s="353"/>
    </row>
    <row r="171" spans="15:18">
      <c r="O171" s="354"/>
      <c r="P171" s="351"/>
      <c r="Q171" s="352"/>
      <c r="R171" s="353"/>
    </row>
    <row r="172" spans="15:18">
      <c r="O172" s="354"/>
      <c r="P172" s="351"/>
      <c r="Q172" s="352"/>
      <c r="R172" s="353"/>
    </row>
    <row r="173" spans="15:18">
      <c r="O173" s="354"/>
      <c r="P173" s="351"/>
      <c r="Q173" s="352"/>
      <c r="R173" s="353"/>
    </row>
    <row r="174" spans="15:18">
      <c r="O174" s="354"/>
      <c r="P174" s="351"/>
      <c r="Q174" s="352"/>
      <c r="R174" s="353"/>
    </row>
    <row r="175" spans="15:18">
      <c r="O175" s="354"/>
      <c r="P175" s="351"/>
      <c r="Q175" s="352"/>
      <c r="R175" s="353"/>
    </row>
    <row r="176" spans="15:18">
      <c r="O176" s="354"/>
      <c r="P176" s="351"/>
      <c r="Q176" s="352"/>
      <c r="R176" s="353"/>
    </row>
    <row r="177" spans="15:18">
      <c r="O177" s="354"/>
      <c r="P177" s="351"/>
      <c r="Q177" s="352"/>
      <c r="R177" s="353"/>
    </row>
    <row r="178" spans="15:18">
      <c r="O178" s="354"/>
      <c r="P178" s="351"/>
      <c r="Q178" s="352"/>
      <c r="R178" s="353"/>
    </row>
    <row r="179" spans="15:18">
      <c r="O179" s="354"/>
      <c r="P179" s="351"/>
      <c r="Q179" s="352"/>
      <c r="R179" s="353"/>
    </row>
    <row r="180" spans="15:18">
      <c r="O180" s="354"/>
      <c r="P180" s="351"/>
      <c r="Q180" s="352"/>
      <c r="R180" s="353"/>
    </row>
    <row r="181" spans="15:18">
      <c r="O181" s="354"/>
      <c r="P181" s="351"/>
      <c r="Q181" s="352"/>
      <c r="R181" s="353"/>
    </row>
    <row r="182" spans="15:18">
      <c r="O182" s="354"/>
      <c r="P182" s="351"/>
      <c r="Q182" s="352"/>
      <c r="R182" s="353"/>
    </row>
    <row r="183" spans="15:18">
      <c r="O183" s="354"/>
      <c r="P183" s="351"/>
      <c r="Q183" s="352"/>
      <c r="R183" s="353"/>
    </row>
    <row r="184" spans="15:18">
      <c r="O184" s="354"/>
      <c r="P184" s="351"/>
      <c r="Q184" s="352"/>
      <c r="R184" s="353"/>
    </row>
    <row r="185" spans="15:18">
      <c r="O185" s="354"/>
      <c r="P185" s="351"/>
      <c r="Q185" s="352"/>
      <c r="R185" s="353"/>
    </row>
    <row r="186" spans="15:18">
      <c r="O186" s="354"/>
      <c r="P186" s="351"/>
      <c r="Q186" s="352"/>
      <c r="R186" s="353"/>
    </row>
    <row r="187" spans="15:18">
      <c r="O187" s="354"/>
      <c r="P187" s="351"/>
      <c r="Q187" s="352"/>
      <c r="R187" s="353"/>
    </row>
    <row r="188" spans="15:18">
      <c r="O188" s="354"/>
      <c r="P188" s="351"/>
      <c r="Q188" s="352"/>
      <c r="R188" s="353"/>
    </row>
    <row r="189" spans="15:18">
      <c r="O189" s="354"/>
      <c r="P189" s="351"/>
      <c r="Q189" s="352"/>
      <c r="R189" s="353"/>
    </row>
    <row r="190" spans="15:18">
      <c r="O190" s="354"/>
      <c r="P190" s="351"/>
      <c r="Q190" s="352"/>
      <c r="R190" s="353"/>
    </row>
    <row r="191" spans="15:18">
      <c r="O191" s="354"/>
      <c r="P191" s="351"/>
      <c r="Q191" s="352"/>
      <c r="R191" s="353"/>
    </row>
    <row r="192" spans="15:18">
      <c r="O192" s="354"/>
      <c r="P192" s="351"/>
      <c r="Q192" s="352"/>
      <c r="R192" s="353"/>
    </row>
    <row r="193" spans="15:18">
      <c r="O193" s="354"/>
      <c r="P193" s="351"/>
      <c r="Q193" s="352"/>
      <c r="R193" s="353"/>
    </row>
    <row r="194" spans="15:18">
      <c r="O194" s="354"/>
      <c r="P194" s="351"/>
      <c r="Q194" s="352"/>
      <c r="R194" s="353"/>
    </row>
    <row r="195" spans="15:18">
      <c r="O195" s="354"/>
      <c r="P195" s="351"/>
      <c r="Q195" s="352"/>
      <c r="R195" s="353"/>
    </row>
    <row r="196" spans="15:18">
      <c r="O196" s="354"/>
      <c r="P196" s="351"/>
      <c r="Q196" s="352"/>
      <c r="R196" s="353"/>
    </row>
    <row r="197" spans="15:18">
      <c r="O197" s="354"/>
      <c r="P197" s="351"/>
      <c r="Q197" s="352"/>
      <c r="R197" s="353"/>
    </row>
    <row r="198" spans="15:18">
      <c r="O198" s="354"/>
      <c r="P198" s="351"/>
      <c r="Q198" s="352"/>
      <c r="R198" s="353"/>
    </row>
    <row r="199" spans="15:18">
      <c r="O199" s="354"/>
      <c r="P199" s="351"/>
      <c r="Q199" s="352"/>
      <c r="R199" s="353"/>
    </row>
    <row r="200" spans="15:18">
      <c r="O200" s="354"/>
      <c r="P200" s="351"/>
      <c r="Q200" s="352"/>
      <c r="R200" s="353"/>
    </row>
    <row r="201" spans="15:18">
      <c r="O201" s="354"/>
      <c r="P201" s="351"/>
      <c r="Q201" s="352"/>
      <c r="R201" s="353"/>
    </row>
    <row r="202" spans="15:18">
      <c r="O202" s="354"/>
      <c r="P202" s="351"/>
      <c r="Q202" s="352"/>
      <c r="R202" s="353"/>
    </row>
    <row r="203" spans="15:18">
      <c r="O203" s="354"/>
      <c r="P203" s="351"/>
      <c r="Q203" s="352"/>
      <c r="R203" s="353"/>
    </row>
    <row r="204" spans="15:18">
      <c r="O204" s="354"/>
      <c r="P204" s="351"/>
      <c r="Q204" s="352"/>
      <c r="R204" s="353"/>
    </row>
    <row r="205" spans="15:18">
      <c r="O205" s="354"/>
      <c r="P205" s="351"/>
      <c r="Q205" s="352"/>
      <c r="R205" s="353"/>
    </row>
    <row r="206" spans="15:18">
      <c r="O206" s="354"/>
      <c r="P206" s="351"/>
      <c r="Q206" s="352"/>
      <c r="R206" s="353"/>
    </row>
    <row r="207" spans="15:18">
      <c r="O207" s="354"/>
      <c r="P207" s="351"/>
      <c r="Q207" s="352"/>
      <c r="R207" s="353"/>
    </row>
    <row r="208" spans="15:18">
      <c r="O208" s="354"/>
      <c r="P208" s="351"/>
      <c r="Q208" s="352"/>
      <c r="R208" s="353"/>
    </row>
    <row r="209" spans="15:18">
      <c r="O209" s="354"/>
      <c r="P209" s="351"/>
      <c r="Q209" s="352"/>
      <c r="R209" s="353"/>
    </row>
    <row r="210" spans="15:18">
      <c r="O210" s="354"/>
      <c r="P210" s="351"/>
      <c r="Q210" s="352"/>
      <c r="R210" s="353"/>
    </row>
    <row r="211" spans="15:18">
      <c r="O211" s="354"/>
      <c r="P211" s="351"/>
      <c r="Q211" s="352"/>
      <c r="R211" s="353"/>
    </row>
    <row r="212" spans="15:18">
      <c r="O212" s="354"/>
      <c r="P212" s="351"/>
      <c r="Q212" s="352"/>
      <c r="R212" s="353"/>
    </row>
    <row r="213" spans="15:18">
      <c r="R213" s="353"/>
    </row>
    <row r="214" spans="15:18">
      <c r="R214" s="353"/>
    </row>
    <row r="215" spans="15:18">
      <c r="R215" s="353"/>
    </row>
  </sheetData>
  <mergeCells count="14">
    <mergeCell ref="A98:N98"/>
    <mergeCell ref="H72:J72"/>
    <mergeCell ref="L72:N72"/>
    <mergeCell ref="D56:J56"/>
    <mergeCell ref="L56:P56"/>
    <mergeCell ref="D55:P55"/>
    <mergeCell ref="D62:P62"/>
    <mergeCell ref="D63:J63"/>
    <mergeCell ref="L63:P63"/>
    <mergeCell ref="B1:N1"/>
    <mergeCell ref="B2:N2"/>
    <mergeCell ref="B3:N3"/>
    <mergeCell ref="H19:L19"/>
    <mergeCell ref="B5:F5"/>
  </mergeCells>
  <printOptions horizontalCentered="1"/>
  <pageMargins left="0.19685039370078741" right="0.51181102362204722" top="0.39370078740157483" bottom="0.19685039370078741" header="0.23622047244094491" footer="0.27559055118110237"/>
  <pageSetup paperSize="9" scale="68" firstPageNumber="29" orientation="portrait" useFirstPageNumber="1" r:id="rId1"/>
  <headerFooter alignWithMargins="0">
    <oddFooter>&amp;C&amp;"B Nazanin,Regular"&amp;12&amp;P</oddFooter>
  </headerFooter>
  <rowBreaks count="2" manualBreakCount="2">
    <brk id="52" max="15" man="1"/>
    <brk id="100" max="1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29"/>
  <sheetViews>
    <sheetView rightToLeft="1" tabSelected="1" view="pageBreakPreview" topLeftCell="B10" zoomScale="94" zoomScaleNormal="100" zoomScaleSheetLayoutView="94" workbookViewId="0">
      <selection activeCell="B2" sqref="B2:I2"/>
    </sheetView>
  </sheetViews>
  <sheetFormatPr defaultRowHeight="18.75"/>
  <cols>
    <col min="1" max="1" width="0.5703125" style="27" hidden="1" customWidth="1"/>
    <col min="2" max="2" width="14.140625" style="489" customWidth="1"/>
    <col min="3" max="3" width="0.85546875" style="27" customWidth="1"/>
    <col min="4" max="4" width="7.28515625" style="489" customWidth="1"/>
    <col min="5" max="5" width="0.85546875" style="27" customWidth="1"/>
    <col min="6" max="6" width="18" style="489" customWidth="1"/>
    <col min="7" max="7" width="0.85546875" style="27" customWidth="1"/>
    <col min="8" max="8" width="15.28515625" style="489" bestFit="1" customWidth="1"/>
    <col min="9" max="9" width="0.85546875" style="27" customWidth="1"/>
    <col min="10" max="10" width="16.85546875" style="489" bestFit="1" customWidth="1"/>
    <col min="11" max="11" width="0.85546875" style="27" customWidth="1"/>
    <col min="12" max="12" width="16.28515625" style="489" customWidth="1"/>
    <col min="13" max="13" width="0.85546875" style="27" customWidth="1"/>
    <col min="14" max="14" width="15.7109375" style="489" customWidth="1"/>
    <col min="15" max="15" width="0.85546875" style="27" customWidth="1"/>
    <col min="16" max="16" width="17.28515625" style="489" customWidth="1"/>
    <col min="17" max="17" width="0.85546875" style="27" customWidth="1"/>
    <col min="18" max="18" width="18.28515625" style="489" customWidth="1"/>
    <col min="19" max="19" width="0.85546875" style="27" customWidth="1"/>
    <col min="20" max="20" width="21.7109375" style="489" customWidth="1"/>
    <col min="21" max="16384" width="9.140625" style="27"/>
  </cols>
  <sheetData>
    <row r="1" spans="2:20" ht="3.75" customHeight="1"/>
    <row r="2" spans="2:20" s="32" customFormat="1" ht="21.75" customHeight="1">
      <c r="B2" s="907" t="s">
        <v>688</v>
      </c>
      <c r="C2" s="907"/>
      <c r="D2" s="907"/>
      <c r="E2" s="907"/>
      <c r="F2" s="907"/>
      <c r="G2" s="907"/>
      <c r="H2" s="907"/>
      <c r="I2" s="907"/>
      <c r="J2" s="907"/>
      <c r="K2" s="907"/>
      <c r="L2" s="907"/>
      <c r="M2" s="45"/>
      <c r="N2" s="45"/>
      <c r="O2" s="45"/>
      <c r="P2" s="45"/>
      <c r="Q2" s="45"/>
      <c r="R2" s="45"/>
      <c r="S2" s="45"/>
      <c r="T2" s="45"/>
    </row>
    <row r="3" spans="2:20" s="32" customFormat="1" ht="21.75" customHeight="1">
      <c r="B3" s="907" t="s">
        <v>106</v>
      </c>
      <c r="C3" s="907"/>
      <c r="D3" s="907"/>
      <c r="E3" s="907"/>
      <c r="F3" s="907"/>
      <c r="G3" s="907"/>
      <c r="H3" s="907"/>
      <c r="I3" s="907"/>
      <c r="J3" s="907"/>
      <c r="K3" s="907"/>
      <c r="L3" s="907"/>
      <c r="M3" s="45"/>
      <c r="N3" s="45"/>
      <c r="O3" s="45"/>
      <c r="P3" s="45"/>
      <c r="Q3" s="45"/>
      <c r="R3" s="45"/>
      <c r="S3" s="45"/>
      <c r="T3" s="45"/>
    </row>
    <row r="4" spans="2:20" s="32" customFormat="1" ht="21.75" customHeight="1">
      <c r="B4" s="907" t="s">
        <v>629</v>
      </c>
      <c r="C4" s="907"/>
      <c r="D4" s="907"/>
      <c r="E4" s="907"/>
      <c r="F4" s="907"/>
      <c r="G4" s="907"/>
      <c r="H4" s="907"/>
      <c r="I4" s="907"/>
      <c r="J4" s="907"/>
      <c r="K4" s="907"/>
      <c r="L4" s="907"/>
      <c r="M4" s="45"/>
      <c r="N4" s="45"/>
      <c r="O4" s="45"/>
      <c r="P4" s="45"/>
      <c r="Q4" s="45"/>
      <c r="R4" s="45"/>
      <c r="S4" s="45"/>
      <c r="T4" s="45"/>
    </row>
    <row r="5" spans="2:20" s="32" customFormat="1" ht="21.75" customHeight="1">
      <c r="B5" s="712"/>
      <c r="C5" s="712"/>
      <c r="D5" s="712"/>
      <c r="E5" s="712"/>
      <c r="F5" s="712"/>
      <c r="G5" s="712"/>
      <c r="H5" s="712"/>
      <c r="I5" s="712"/>
      <c r="J5" s="712"/>
      <c r="K5" s="712"/>
      <c r="L5" s="712"/>
      <c r="M5" s="45"/>
      <c r="N5" s="45"/>
      <c r="O5" s="45"/>
      <c r="P5" s="45"/>
      <c r="Q5" s="45"/>
      <c r="R5" s="45"/>
      <c r="S5" s="45"/>
      <c r="T5" s="45"/>
    </row>
    <row r="6" spans="2:20" s="32" customFormat="1" ht="21.75" customHeight="1">
      <c r="B6" s="712"/>
      <c r="C6" s="712"/>
      <c r="D6" s="712"/>
      <c r="E6" s="712"/>
      <c r="F6" s="712"/>
      <c r="G6" s="712"/>
      <c r="H6" s="712"/>
      <c r="I6" s="712"/>
      <c r="J6" s="712"/>
      <c r="K6" s="712"/>
      <c r="L6" s="712"/>
      <c r="M6" s="45"/>
      <c r="N6" s="45"/>
      <c r="O6" s="45"/>
      <c r="P6" s="45"/>
      <c r="Q6" s="45"/>
      <c r="R6" s="45"/>
      <c r="S6" s="45"/>
      <c r="T6" s="45"/>
    </row>
    <row r="7" spans="2:20" s="32" customFormat="1" ht="21.75" customHeight="1">
      <c r="B7" s="211"/>
      <c r="C7" s="211"/>
      <c r="D7" s="211"/>
      <c r="E7" s="211"/>
      <c r="F7" s="211"/>
      <c r="G7" s="211"/>
      <c r="H7" s="211"/>
      <c r="I7" s="211"/>
      <c r="J7" s="211"/>
      <c r="K7" s="211"/>
      <c r="L7" s="211"/>
      <c r="M7" s="211"/>
      <c r="N7" s="211"/>
      <c r="O7" s="211"/>
      <c r="P7" s="211"/>
      <c r="Q7" s="211"/>
      <c r="R7" s="211"/>
      <c r="S7" s="211"/>
      <c r="T7" s="211"/>
    </row>
    <row r="8" spans="2:20" s="32" customFormat="1" ht="23.25" customHeight="1">
      <c r="B8" s="31"/>
      <c r="C8" s="211"/>
      <c r="D8" s="211"/>
      <c r="E8" s="211"/>
      <c r="F8" s="211"/>
      <c r="G8" s="211"/>
      <c r="H8" s="211"/>
      <c r="I8" s="211"/>
      <c r="J8" s="211"/>
      <c r="K8" s="211"/>
      <c r="L8" s="211"/>
      <c r="M8" s="211"/>
      <c r="N8" s="211"/>
      <c r="O8" s="211"/>
      <c r="P8" s="211"/>
      <c r="Q8" s="211"/>
      <c r="R8" s="211"/>
      <c r="S8" s="211"/>
      <c r="T8" s="211"/>
    </row>
    <row r="9" spans="2:20" s="32" customFormat="1" ht="23.25" customHeight="1">
      <c r="B9" s="966" t="s">
        <v>772</v>
      </c>
      <c r="C9" s="966"/>
      <c r="D9" s="966"/>
      <c r="E9" s="966"/>
      <c r="F9" s="966"/>
      <c r="G9" s="211"/>
      <c r="H9" s="211"/>
      <c r="I9" s="211"/>
      <c r="J9" s="211"/>
      <c r="K9" s="211"/>
      <c r="L9" s="36"/>
      <c r="M9" s="211"/>
      <c r="N9" s="211"/>
      <c r="O9" s="211"/>
      <c r="Q9" s="211"/>
      <c r="R9" s="211"/>
      <c r="S9" s="211"/>
      <c r="T9" s="211"/>
    </row>
    <row r="10" spans="2:20" s="32" customFormat="1" ht="23.25" customHeight="1">
      <c r="B10" s="28"/>
      <c r="C10" s="28"/>
      <c r="D10" s="28"/>
      <c r="E10" s="28"/>
      <c r="F10" s="28"/>
      <c r="G10" s="211"/>
      <c r="H10" s="211"/>
      <c r="I10" s="211"/>
      <c r="J10" s="211"/>
      <c r="K10" s="211"/>
      <c r="L10" s="36"/>
      <c r="M10" s="211"/>
      <c r="N10" s="211"/>
      <c r="O10" s="211"/>
      <c r="P10" s="36" t="s">
        <v>90</v>
      </c>
      <c r="Q10" s="211"/>
      <c r="R10" s="211"/>
      <c r="S10" s="211"/>
      <c r="T10" s="211"/>
    </row>
    <row r="11" spans="2:20" s="32" customFormat="1" ht="23.25" customHeight="1">
      <c r="B11" s="211"/>
      <c r="C11" s="211"/>
      <c r="D11" s="211"/>
      <c r="E11" s="211"/>
      <c r="F11" s="964">
        <v>1402</v>
      </c>
      <c r="G11" s="964"/>
      <c r="H11" s="964"/>
      <c r="I11" s="964"/>
      <c r="J11" s="964"/>
      <c r="K11" s="31"/>
      <c r="L11" s="964">
        <v>1401</v>
      </c>
      <c r="M11" s="964"/>
      <c r="N11" s="964"/>
      <c r="O11" s="964"/>
      <c r="P11" s="964"/>
      <c r="Q11" s="211"/>
      <c r="R11" s="211"/>
      <c r="S11" s="211"/>
      <c r="T11" s="211"/>
    </row>
    <row r="12" spans="2:20" s="32" customFormat="1" ht="23.25" customHeight="1">
      <c r="B12" s="211"/>
      <c r="C12" s="211"/>
      <c r="D12" s="211"/>
      <c r="E12" s="211"/>
      <c r="F12" s="494" t="s">
        <v>455</v>
      </c>
      <c r="G12" s="33"/>
      <c r="H12" s="494" t="s">
        <v>412</v>
      </c>
      <c r="I12" s="33"/>
      <c r="J12" s="494" t="s">
        <v>53</v>
      </c>
      <c r="K12" s="105"/>
      <c r="L12" s="494" t="s">
        <v>455</v>
      </c>
      <c r="M12" s="33"/>
      <c r="N12" s="494" t="s">
        <v>412</v>
      </c>
      <c r="O12" s="33"/>
      <c r="P12" s="494" t="s">
        <v>53</v>
      </c>
      <c r="Q12" s="211"/>
      <c r="R12" s="211"/>
      <c r="S12" s="211"/>
      <c r="T12" s="211"/>
    </row>
    <row r="13" spans="2:20" s="32" customFormat="1" ht="23.25" customHeight="1">
      <c r="B13" s="58" t="s">
        <v>457</v>
      </c>
      <c r="C13" s="712"/>
      <c r="D13" s="712"/>
      <c r="E13" s="712"/>
      <c r="F13" s="123" t="s">
        <v>499</v>
      </c>
      <c r="G13" s="502"/>
      <c r="H13" s="123" t="s">
        <v>499</v>
      </c>
      <c r="I13" s="502"/>
      <c r="J13" s="123" t="s">
        <v>499</v>
      </c>
      <c r="K13" s="804"/>
      <c r="L13" s="123" t="s">
        <v>499</v>
      </c>
      <c r="M13" s="629"/>
      <c r="N13" s="123" t="s">
        <v>499</v>
      </c>
      <c r="O13" s="630"/>
      <c r="P13" s="123" t="s">
        <v>499</v>
      </c>
      <c r="Q13" s="712"/>
      <c r="R13" s="712"/>
      <c r="S13" s="712"/>
      <c r="T13" s="712"/>
    </row>
    <row r="14" spans="2:20" s="32" customFormat="1" ht="23.25" customHeight="1">
      <c r="B14" s="58" t="s">
        <v>456</v>
      </c>
      <c r="C14" s="712"/>
      <c r="D14" s="712"/>
      <c r="E14" s="712"/>
      <c r="F14" s="123" t="s">
        <v>499</v>
      </c>
      <c r="G14" s="502"/>
      <c r="H14" s="123" t="s">
        <v>499</v>
      </c>
      <c r="I14" s="502"/>
      <c r="J14" s="123" t="s">
        <v>499</v>
      </c>
      <c r="K14" s="629"/>
      <c r="L14" s="123" t="s">
        <v>499</v>
      </c>
      <c r="M14" s="629"/>
      <c r="N14" s="123" t="s">
        <v>499</v>
      </c>
      <c r="O14" s="502"/>
      <c r="P14" s="123" t="s">
        <v>499</v>
      </c>
      <c r="Q14" s="712"/>
      <c r="R14" s="712"/>
      <c r="S14" s="712"/>
      <c r="T14" s="712"/>
    </row>
    <row r="15" spans="2:20" s="32" customFormat="1" ht="23.25" customHeight="1">
      <c r="B15" s="58" t="s">
        <v>682</v>
      </c>
      <c r="C15" s="712"/>
      <c r="D15" s="712"/>
      <c r="E15" s="712"/>
      <c r="F15" s="123" t="s">
        <v>499</v>
      </c>
      <c r="G15" s="502"/>
      <c r="H15" s="123" t="s">
        <v>499</v>
      </c>
      <c r="I15" s="630"/>
      <c r="J15" s="123" t="s">
        <v>499</v>
      </c>
      <c r="K15" s="629"/>
      <c r="L15" s="123" t="s">
        <v>499</v>
      </c>
      <c r="M15" s="629"/>
      <c r="N15" s="123" t="s">
        <v>499</v>
      </c>
      <c r="O15" s="502"/>
      <c r="P15" s="123" t="s">
        <v>499</v>
      </c>
      <c r="Q15" s="712"/>
      <c r="R15" s="712"/>
      <c r="S15" s="712"/>
      <c r="T15" s="712"/>
    </row>
    <row r="16" spans="2:20" s="32" customFormat="1" ht="23.25" customHeight="1" thickBot="1">
      <c r="B16" s="712"/>
      <c r="C16" s="712"/>
      <c r="D16" s="712"/>
      <c r="E16" s="712"/>
      <c r="F16" s="567" t="s">
        <v>499</v>
      </c>
      <c r="G16" s="502"/>
      <c r="H16" s="567" t="s">
        <v>499</v>
      </c>
      <c r="I16" s="502"/>
      <c r="J16" s="567" t="s">
        <v>499</v>
      </c>
      <c r="K16" s="629"/>
      <c r="L16" s="567" t="s">
        <v>499</v>
      </c>
      <c r="M16" s="805"/>
      <c r="N16" s="567" t="s">
        <v>499</v>
      </c>
      <c r="O16" s="502"/>
      <c r="P16" s="567" t="s">
        <v>499</v>
      </c>
      <c r="Q16" s="712"/>
      <c r="R16" s="712"/>
      <c r="S16" s="712"/>
      <c r="T16" s="712"/>
    </row>
    <row r="17" spans="2:20" s="32" customFormat="1" ht="21.75" customHeight="1" thickTop="1">
      <c r="B17" s="712"/>
      <c r="C17" s="712"/>
      <c r="D17" s="712"/>
      <c r="E17" s="712"/>
      <c r="J17" s="33"/>
      <c r="L17" s="783"/>
      <c r="N17" s="783"/>
      <c r="Q17" s="712"/>
      <c r="R17" s="712"/>
      <c r="S17" s="712"/>
      <c r="T17" s="712"/>
    </row>
    <row r="18" spans="2:20" s="32" customFormat="1" ht="26.25" customHeight="1">
      <c r="B18" s="920" t="s">
        <v>773</v>
      </c>
      <c r="C18" s="920"/>
      <c r="D18" s="920"/>
      <c r="E18" s="920"/>
      <c r="F18" s="920"/>
      <c r="G18" s="920"/>
      <c r="H18" s="920"/>
      <c r="I18" s="920"/>
      <c r="J18" s="920"/>
      <c r="K18" s="920"/>
      <c r="L18" s="920"/>
      <c r="M18" s="920"/>
      <c r="N18" s="920"/>
      <c r="O18" s="920"/>
      <c r="P18" s="920"/>
      <c r="Q18" s="39"/>
      <c r="R18" s="39"/>
      <c r="S18" s="39"/>
      <c r="T18" s="39"/>
    </row>
    <row r="19" spans="2:20" s="32" customFormat="1" ht="21.75" customHeight="1">
      <c r="B19" s="31"/>
      <c r="C19" s="712"/>
      <c r="D19" s="712"/>
      <c r="E19" s="712"/>
      <c r="F19" s="712"/>
      <c r="G19" s="712"/>
      <c r="H19" s="712"/>
      <c r="I19" s="712"/>
      <c r="J19" s="68"/>
      <c r="K19" s="712"/>
      <c r="L19" s="68"/>
      <c r="M19" s="712"/>
      <c r="N19" s="712"/>
      <c r="O19" s="712"/>
      <c r="P19" s="712"/>
      <c r="Q19" s="712"/>
      <c r="R19" s="712"/>
      <c r="S19" s="712"/>
      <c r="T19" s="712"/>
    </row>
    <row r="20" spans="2:20" s="32" customFormat="1" ht="23.25" customHeight="1">
      <c r="B20" s="966" t="s">
        <v>774</v>
      </c>
      <c r="C20" s="966"/>
      <c r="D20" s="966"/>
      <c r="E20" s="966"/>
      <c r="F20" s="966"/>
      <c r="G20" s="211"/>
      <c r="H20" s="211"/>
      <c r="I20" s="211"/>
      <c r="M20" s="211"/>
      <c r="N20" s="211"/>
      <c r="O20" s="211"/>
      <c r="Q20" s="211"/>
      <c r="R20" s="211"/>
      <c r="S20" s="211"/>
      <c r="T20" s="211"/>
    </row>
    <row r="21" spans="2:20" ht="23.25" customHeight="1">
      <c r="J21" s="211"/>
      <c r="K21" s="211"/>
      <c r="L21" s="33" t="s">
        <v>90</v>
      </c>
    </row>
    <row r="22" spans="2:20">
      <c r="J22" s="90">
        <v>1402</v>
      </c>
      <c r="K22" s="31"/>
      <c r="L22" s="90">
        <v>1401</v>
      </c>
    </row>
    <row r="23" spans="2:20">
      <c r="D23" s="953" t="s">
        <v>589</v>
      </c>
      <c r="E23" s="953"/>
      <c r="F23" s="953"/>
    </row>
    <row r="24" spans="2:20">
      <c r="D24" s="953" t="s">
        <v>292</v>
      </c>
      <c r="E24" s="953"/>
      <c r="F24" s="953"/>
      <c r="J24" s="583" t="s">
        <v>499</v>
      </c>
      <c r="K24" s="580"/>
      <c r="L24" s="583" t="s">
        <v>499</v>
      </c>
    </row>
    <row r="25" spans="2:20">
      <c r="D25" s="953" t="s">
        <v>390</v>
      </c>
      <c r="E25" s="953"/>
      <c r="F25" s="953"/>
      <c r="J25" s="583" t="s">
        <v>499</v>
      </c>
      <c r="K25" s="580"/>
      <c r="L25" s="583" t="s">
        <v>499</v>
      </c>
    </row>
    <row r="26" spans="2:20">
      <c r="D26" s="953" t="s">
        <v>391</v>
      </c>
      <c r="E26" s="953"/>
      <c r="F26" s="953"/>
      <c r="J26" s="583" t="s">
        <v>499</v>
      </c>
      <c r="K26" s="580"/>
      <c r="L26" s="583" t="s">
        <v>499</v>
      </c>
    </row>
    <row r="27" spans="2:20">
      <c r="D27" s="953" t="s">
        <v>392</v>
      </c>
      <c r="E27" s="953"/>
      <c r="F27" s="953"/>
      <c r="J27" s="583" t="s">
        <v>499</v>
      </c>
      <c r="K27" s="580"/>
      <c r="L27" s="583" t="s">
        <v>499</v>
      </c>
    </row>
    <row r="28" spans="2:20" ht="19.5" thickBot="1">
      <c r="J28" s="806" t="s">
        <v>499</v>
      </c>
      <c r="K28" s="580"/>
      <c r="L28" s="806" t="s">
        <v>499</v>
      </c>
    </row>
    <row r="29" spans="2:20" ht="19.5" thickTop="1">
      <c r="B29" s="920" t="s">
        <v>834</v>
      </c>
      <c r="C29" s="920"/>
      <c r="D29" s="920"/>
      <c r="E29" s="920"/>
      <c r="F29" s="920"/>
      <c r="G29" s="920"/>
      <c r="H29" s="920"/>
      <c r="I29" s="920"/>
      <c r="J29" s="920"/>
      <c r="K29" s="920"/>
      <c r="L29" s="920"/>
      <c r="M29" s="920"/>
      <c r="N29" s="920"/>
      <c r="O29" s="920"/>
      <c r="P29" s="920"/>
    </row>
  </sheetData>
  <mergeCells count="14">
    <mergeCell ref="B18:P18"/>
    <mergeCell ref="B20:F20"/>
    <mergeCell ref="D23:F23"/>
    <mergeCell ref="B29:P29"/>
    <mergeCell ref="D24:F24"/>
    <mergeCell ref="D25:F25"/>
    <mergeCell ref="D26:F26"/>
    <mergeCell ref="D27:F27"/>
    <mergeCell ref="B2:L2"/>
    <mergeCell ref="B3:L3"/>
    <mergeCell ref="B4:L4"/>
    <mergeCell ref="B9:F9"/>
    <mergeCell ref="F11:J11"/>
    <mergeCell ref="L11:P11"/>
  </mergeCells>
  <printOptions horizontalCentered="1"/>
  <pageMargins left="0.19685039370078741" right="0.51181102362204722" top="0.39370078740157483" bottom="0.19685039370078741" header="0.23622047244094491" footer="0.27559055118110237"/>
  <pageSetup paperSize="9" scale="76" firstPageNumber="31" orientation="portrait" useFirstPageNumber="1" r:id="rId1"/>
  <headerFooter alignWithMargins="0">
    <oddFooter>&amp;C&amp;"B Nazanin,Regular"&amp;12&amp;P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40"/>
  <sheetViews>
    <sheetView rightToLeft="1" tabSelected="1" view="pageBreakPreview" topLeftCell="A13" zoomScaleNormal="100" zoomScaleSheetLayoutView="100" workbookViewId="0">
      <selection activeCell="B2" sqref="B2:I2"/>
    </sheetView>
  </sheetViews>
  <sheetFormatPr defaultColWidth="9" defaultRowHeight="18"/>
  <cols>
    <col min="1" max="1" width="9.5703125" style="808" customWidth="1"/>
    <col min="2" max="2" width="7.7109375" style="808" customWidth="1"/>
    <col min="3" max="3" width="1.42578125" style="808" customWidth="1"/>
    <col min="4" max="4" width="40.42578125" style="808" customWidth="1"/>
    <col min="5" max="5" width="1.140625" style="808" customWidth="1"/>
    <col min="6" max="6" width="13.7109375" style="808" customWidth="1"/>
    <col min="7" max="7" width="1.7109375" style="808" customWidth="1"/>
    <col min="8" max="8" width="12.5703125" style="808" customWidth="1"/>
    <col min="9" max="9" width="1.5703125" style="808" customWidth="1"/>
    <col min="10" max="10" width="10.28515625" style="808" customWidth="1"/>
    <col min="11" max="11" width="1.5703125" style="808" customWidth="1"/>
    <col min="12" max="12" width="10.140625" style="808" customWidth="1"/>
    <col min="13" max="13" width="0.7109375" style="808" customWidth="1"/>
    <col min="14" max="14" width="14.140625" style="808" customWidth="1"/>
    <col min="15" max="15" width="1.7109375" style="808" customWidth="1"/>
    <col min="16" max="16" width="18.42578125" style="808" customWidth="1"/>
    <col min="17" max="16384" width="9" style="808"/>
  </cols>
  <sheetData>
    <row r="1" spans="1:16" s="32" customFormat="1" ht="16.5" customHeight="1">
      <c r="A1" s="922" t="s">
        <v>688</v>
      </c>
      <c r="B1" s="922"/>
      <c r="C1" s="922"/>
      <c r="D1" s="922"/>
      <c r="E1" s="922"/>
      <c r="F1" s="922"/>
      <c r="G1" s="922"/>
      <c r="H1" s="922"/>
      <c r="I1" s="922"/>
      <c r="J1" s="922"/>
      <c r="K1" s="922"/>
      <c r="L1" s="922"/>
      <c r="M1" s="922"/>
      <c r="N1" s="922"/>
      <c r="O1" s="922"/>
      <c r="P1" s="922"/>
    </row>
    <row r="2" spans="1:16" s="32" customFormat="1" ht="16.5" customHeight="1">
      <c r="A2" s="922" t="s">
        <v>106</v>
      </c>
      <c r="B2" s="922"/>
      <c r="C2" s="922"/>
      <c r="D2" s="922"/>
      <c r="E2" s="922"/>
      <c r="F2" s="922"/>
      <c r="G2" s="922"/>
      <c r="H2" s="922"/>
      <c r="I2" s="922"/>
      <c r="J2" s="922"/>
      <c r="K2" s="922"/>
      <c r="L2" s="922"/>
      <c r="M2" s="922"/>
      <c r="N2" s="922"/>
      <c r="O2" s="922"/>
      <c r="P2" s="922"/>
    </row>
    <row r="3" spans="1:16" s="32" customFormat="1" ht="16.5" customHeight="1">
      <c r="A3" s="922" t="s">
        <v>629</v>
      </c>
      <c r="B3" s="922"/>
      <c r="C3" s="922"/>
      <c r="D3" s="922"/>
      <c r="E3" s="922"/>
      <c r="F3" s="922"/>
      <c r="G3" s="922"/>
      <c r="H3" s="922"/>
      <c r="I3" s="922"/>
      <c r="J3" s="922"/>
      <c r="K3" s="922"/>
      <c r="L3" s="922"/>
      <c r="M3" s="922"/>
      <c r="N3" s="922"/>
      <c r="O3" s="922"/>
      <c r="P3" s="922"/>
    </row>
    <row r="4" spans="1:16" ht="8.25" customHeight="1">
      <c r="A4" s="807"/>
      <c r="B4" s="807"/>
      <c r="C4" s="807"/>
      <c r="D4" s="807"/>
      <c r="E4" s="807"/>
      <c r="F4" s="807"/>
      <c r="G4" s="807"/>
      <c r="H4" s="807"/>
      <c r="I4" s="807"/>
      <c r="J4" s="807"/>
      <c r="K4" s="807"/>
      <c r="L4" s="807"/>
      <c r="M4" s="807"/>
      <c r="N4" s="807"/>
      <c r="O4" s="807"/>
      <c r="P4" s="807"/>
    </row>
    <row r="5" spans="1:16" ht="19.5">
      <c r="A5" s="987" t="s">
        <v>775</v>
      </c>
      <c r="B5" s="987"/>
      <c r="C5" s="987"/>
      <c r="D5" s="987"/>
      <c r="E5" s="987"/>
      <c r="F5" s="987"/>
      <c r="G5" s="987"/>
      <c r="H5" s="987"/>
      <c r="I5" s="987"/>
      <c r="J5" s="987"/>
      <c r="K5" s="987"/>
      <c r="L5" s="987"/>
      <c r="M5" s="987"/>
      <c r="N5" s="987"/>
      <c r="O5" s="987"/>
      <c r="P5" s="987"/>
    </row>
    <row r="6" spans="1:16" ht="19.5">
      <c r="A6" s="987" t="s">
        <v>776</v>
      </c>
      <c r="B6" s="987"/>
      <c r="C6" s="987"/>
      <c r="D6" s="987"/>
      <c r="E6" s="809"/>
      <c r="F6" s="809"/>
      <c r="G6" s="809"/>
      <c r="H6" s="990" t="s">
        <v>90</v>
      </c>
      <c r="I6" s="990"/>
      <c r="J6" s="990"/>
      <c r="K6" s="809"/>
      <c r="L6" s="809"/>
      <c r="M6" s="809"/>
      <c r="N6" s="809"/>
      <c r="O6" s="809"/>
      <c r="P6" s="809"/>
    </row>
    <row r="7" spans="1:16" ht="19.5">
      <c r="A7" s="621"/>
      <c r="B7" s="810"/>
      <c r="C7" s="810"/>
      <c r="D7" s="811"/>
      <c r="E7" s="810"/>
      <c r="F7" s="810"/>
      <c r="G7" s="810"/>
      <c r="H7" s="812">
        <v>1402</v>
      </c>
      <c r="I7" s="813"/>
      <c r="J7" s="812">
        <v>1401</v>
      </c>
      <c r="K7" s="814"/>
      <c r="L7" s="814"/>
      <c r="M7" s="814"/>
      <c r="N7" s="814"/>
      <c r="O7" s="813"/>
    </row>
    <row r="8" spans="1:16" ht="21" customHeight="1">
      <c r="A8" s="809"/>
      <c r="B8" s="810"/>
      <c r="C8" s="810"/>
      <c r="D8" s="810" t="s">
        <v>627</v>
      </c>
      <c r="E8" s="810"/>
      <c r="F8" s="810"/>
      <c r="G8" s="810"/>
      <c r="H8" s="815" t="s">
        <v>500</v>
      </c>
      <c r="I8" s="816"/>
      <c r="J8" s="816" t="s">
        <v>27</v>
      </c>
      <c r="K8" s="816"/>
      <c r="L8" s="816"/>
      <c r="M8" s="816"/>
      <c r="N8" s="816"/>
      <c r="O8" s="816"/>
    </row>
    <row r="9" spans="1:16" ht="17.25" customHeight="1">
      <c r="A9" s="809"/>
      <c r="B9" s="817"/>
      <c r="C9" s="817"/>
      <c r="D9" s="989" t="s">
        <v>624</v>
      </c>
      <c r="E9" s="989"/>
      <c r="F9" s="989"/>
      <c r="G9" s="817"/>
      <c r="H9" s="815" t="s">
        <v>27</v>
      </c>
      <c r="I9" s="815"/>
      <c r="J9" s="815" t="s">
        <v>500</v>
      </c>
      <c r="K9" s="818"/>
      <c r="L9" s="818"/>
      <c r="M9" s="818"/>
      <c r="N9" s="818"/>
      <c r="O9" s="818"/>
    </row>
    <row r="10" spans="1:16" ht="18.75" thickBot="1">
      <c r="A10" s="809"/>
      <c r="B10" s="819"/>
      <c r="C10" s="819"/>
      <c r="D10" s="820"/>
      <c r="E10" s="820"/>
      <c r="F10" s="820"/>
      <c r="G10" s="819"/>
      <c r="H10" s="821" t="s">
        <v>27</v>
      </c>
      <c r="I10" s="822"/>
      <c r="J10" s="821" t="s">
        <v>500</v>
      </c>
      <c r="K10" s="819"/>
      <c r="L10" s="819"/>
      <c r="M10" s="819"/>
      <c r="N10" s="819"/>
      <c r="O10" s="819"/>
    </row>
    <row r="11" spans="1:16" ht="38.25" customHeight="1" thickTop="1">
      <c r="A11" s="986" t="s">
        <v>777</v>
      </c>
      <c r="B11" s="986"/>
      <c r="C11" s="986"/>
      <c r="D11" s="986"/>
      <c r="E11" s="986"/>
      <c r="F11" s="986"/>
      <c r="G11" s="986"/>
      <c r="H11" s="986"/>
      <c r="I11" s="986"/>
      <c r="J11" s="986"/>
      <c r="K11" s="986"/>
      <c r="L11" s="986"/>
      <c r="M11" s="986"/>
      <c r="N11" s="986"/>
      <c r="O11" s="986"/>
      <c r="P11" s="986"/>
    </row>
    <row r="12" spans="1:16" ht="16.5" customHeight="1">
      <c r="A12" s="987" t="s">
        <v>778</v>
      </c>
      <c r="B12" s="987"/>
      <c r="C12" s="987"/>
      <c r="D12" s="987"/>
      <c r="E12" s="820"/>
      <c r="F12" s="820"/>
      <c r="G12" s="819"/>
      <c r="H12" s="819"/>
      <c r="I12" s="819"/>
      <c r="J12" s="819"/>
      <c r="K12" s="819"/>
      <c r="L12" s="819"/>
      <c r="M12" s="819"/>
      <c r="N12" s="819"/>
      <c r="O12" s="819"/>
    </row>
    <row r="13" spans="1:16" ht="16.5" customHeight="1">
      <c r="A13" s="621" t="s">
        <v>593</v>
      </c>
      <c r="B13" s="621"/>
      <c r="C13" s="621"/>
      <c r="D13" s="621"/>
      <c r="E13" s="820"/>
      <c r="F13" s="820"/>
      <c r="G13" s="819"/>
      <c r="H13" s="819"/>
      <c r="I13" s="819"/>
      <c r="J13" s="819"/>
      <c r="K13" s="819"/>
      <c r="L13" s="819"/>
      <c r="M13" s="819"/>
      <c r="N13" s="819"/>
      <c r="O13" s="819"/>
    </row>
    <row r="14" spans="1:16" ht="10.5" customHeight="1">
      <c r="A14" s="621"/>
      <c r="B14" s="621"/>
      <c r="C14" s="621"/>
      <c r="D14" s="621"/>
      <c r="E14" s="820"/>
      <c r="F14" s="820"/>
      <c r="G14" s="819"/>
      <c r="H14" s="819"/>
      <c r="I14" s="819"/>
      <c r="J14" s="819"/>
      <c r="K14" s="819"/>
      <c r="L14" s="819"/>
      <c r="M14" s="819"/>
      <c r="N14" s="819"/>
      <c r="O14" s="819"/>
    </row>
    <row r="15" spans="1:16" ht="15" customHeight="1">
      <c r="A15" s="987" t="s">
        <v>779</v>
      </c>
      <c r="B15" s="987"/>
      <c r="C15" s="987"/>
      <c r="D15" s="987"/>
      <c r="E15" s="820"/>
      <c r="F15" s="820"/>
      <c r="G15" s="819"/>
      <c r="H15" s="819"/>
      <c r="I15" s="819"/>
      <c r="J15" s="819"/>
      <c r="K15" s="819"/>
      <c r="L15" s="819"/>
      <c r="M15" s="819"/>
      <c r="N15" s="819"/>
      <c r="O15" s="819"/>
    </row>
    <row r="16" spans="1:16" ht="13.5" customHeight="1">
      <c r="A16" s="621" t="s">
        <v>592</v>
      </c>
      <c r="B16" s="621"/>
      <c r="C16" s="621"/>
      <c r="D16" s="621"/>
      <c r="E16" s="820"/>
      <c r="F16" s="820"/>
      <c r="G16" s="819"/>
      <c r="H16" s="819"/>
      <c r="I16" s="819"/>
      <c r="J16" s="819"/>
      <c r="K16" s="819"/>
      <c r="L16" s="819"/>
      <c r="M16" s="819"/>
      <c r="N16" s="819"/>
      <c r="O16" s="819"/>
    </row>
    <row r="17" spans="1:16" ht="38.25" customHeight="1">
      <c r="A17" s="986" t="s">
        <v>780</v>
      </c>
      <c r="B17" s="986"/>
      <c r="C17" s="986"/>
      <c r="D17" s="986"/>
      <c r="E17" s="986"/>
      <c r="F17" s="986"/>
      <c r="G17" s="986"/>
      <c r="H17" s="986"/>
      <c r="I17" s="986"/>
      <c r="J17" s="986"/>
      <c r="K17" s="986"/>
      <c r="L17" s="986"/>
      <c r="M17" s="986"/>
      <c r="N17" s="986"/>
      <c r="O17" s="986"/>
      <c r="P17" s="986"/>
    </row>
    <row r="18" spans="1:16" ht="19.5" customHeight="1">
      <c r="A18" s="988" t="s">
        <v>781</v>
      </c>
      <c r="B18" s="988"/>
      <c r="C18" s="988"/>
      <c r="D18" s="988"/>
      <c r="E18" s="988"/>
      <c r="F18" s="988"/>
      <c r="G18" s="988"/>
      <c r="H18" s="988"/>
      <c r="I18" s="988"/>
      <c r="J18" s="988"/>
      <c r="K18" s="988"/>
      <c r="L18" s="988"/>
      <c r="M18" s="988"/>
      <c r="N18" s="988"/>
      <c r="O18" s="988"/>
      <c r="P18" s="988"/>
    </row>
    <row r="19" spans="1:16" ht="12" customHeight="1">
      <c r="A19" s="623"/>
      <c r="B19" s="623"/>
      <c r="C19" s="623"/>
      <c r="D19" s="623"/>
      <c r="E19" s="623"/>
      <c r="F19" s="623"/>
      <c r="G19" s="623"/>
      <c r="H19" s="623"/>
      <c r="I19" s="623"/>
      <c r="J19" s="623"/>
      <c r="K19" s="623"/>
      <c r="L19" s="623"/>
      <c r="M19" s="623"/>
      <c r="N19" s="623"/>
      <c r="O19" s="623"/>
      <c r="P19" s="829" t="s">
        <v>90</v>
      </c>
    </row>
    <row r="20" spans="1:16" s="457" customFormat="1" ht="15.75" customHeight="1">
      <c r="A20" s="455"/>
      <c r="B20" s="455"/>
      <c r="C20" s="455"/>
      <c r="D20" s="463"/>
      <c r="E20" s="463"/>
      <c r="F20" s="463"/>
      <c r="G20" s="456"/>
      <c r="H20" s="985"/>
      <c r="I20" s="985"/>
      <c r="J20" s="985"/>
      <c r="K20" s="463"/>
      <c r="L20" s="463"/>
      <c r="M20" s="463"/>
      <c r="N20" s="463"/>
      <c r="O20" s="463"/>
      <c r="P20" s="456" t="s">
        <v>458</v>
      </c>
    </row>
    <row r="21" spans="1:16" s="457" customFormat="1" ht="26.25" customHeight="1">
      <c r="B21" s="458"/>
      <c r="D21" s="459"/>
      <c r="E21" s="459"/>
      <c r="F21" s="823" t="s">
        <v>636</v>
      </c>
      <c r="G21" s="456"/>
      <c r="H21" s="622" t="s">
        <v>709</v>
      </c>
      <c r="I21" s="463"/>
      <c r="J21" s="622" t="s">
        <v>291</v>
      </c>
      <c r="K21" s="463"/>
      <c r="L21" s="622" t="s">
        <v>590</v>
      </c>
      <c r="M21" s="463"/>
      <c r="N21" s="622" t="s">
        <v>571</v>
      </c>
      <c r="O21" s="456"/>
      <c r="P21" s="823" t="s">
        <v>636</v>
      </c>
    </row>
    <row r="22" spans="1:16" s="457" customFormat="1" ht="14.25" customHeight="1">
      <c r="D22" s="461" t="s">
        <v>591</v>
      </c>
      <c r="F22" s="670"/>
      <c r="G22" s="672"/>
      <c r="H22" s="672"/>
      <c r="I22" s="672"/>
      <c r="J22" s="670"/>
      <c r="K22" s="672"/>
      <c r="L22" s="670"/>
      <c r="M22" s="672"/>
      <c r="N22" s="672"/>
      <c r="O22" s="672"/>
      <c r="P22" s="670"/>
    </row>
    <row r="23" spans="1:16" ht="14.25" customHeight="1">
      <c r="A23" s="824"/>
      <c r="B23" s="824"/>
      <c r="C23" s="824"/>
      <c r="D23" s="808" t="s">
        <v>594</v>
      </c>
      <c r="E23" s="824"/>
      <c r="F23" s="825" t="s">
        <v>499</v>
      </c>
      <c r="G23" s="826"/>
      <c r="H23" s="670" t="s">
        <v>499</v>
      </c>
      <c r="I23" s="826"/>
      <c r="J23" s="827" t="s">
        <v>27</v>
      </c>
      <c r="K23" s="826"/>
      <c r="L23" s="827" t="s">
        <v>27</v>
      </c>
      <c r="M23" s="826"/>
      <c r="N23" s="670" t="s">
        <v>499</v>
      </c>
      <c r="O23" s="826"/>
      <c r="P23" s="825" t="s">
        <v>499</v>
      </c>
    </row>
    <row r="24" spans="1:16" ht="14.25" customHeight="1">
      <c r="D24" s="808" t="s">
        <v>252</v>
      </c>
      <c r="F24" s="825" t="s">
        <v>499</v>
      </c>
      <c r="G24" s="828"/>
      <c r="H24" s="825" t="s">
        <v>500</v>
      </c>
      <c r="I24" s="828"/>
      <c r="J24" s="825" t="s">
        <v>27</v>
      </c>
      <c r="K24" s="828"/>
      <c r="L24" s="825" t="s">
        <v>27</v>
      </c>
      <c r="M24" s="828"/>
      <c r="N24" s="825" t="s">
        <v>500</v>
      </c>
      <c r="O24" s="828"/>
      <c r="P24" s="825" t="s">
        <v>499</v>
      </c>
    </row>
    <row r="25" spans="1:16" s="457" customFormat="1" ht="14.25" customHeight="1">
      <c r="B25" s="460"/>
      <c r="D25" s="461" t="s">
        <v>241</v>
      </c>
      <c r="E25" s="459"/>
      <c r="F25" s="670"/>
      <c r="G25" s="670"/>
      <c r="H25" s="670"/>
      <c r="I25" s="670"/>
      <c r="J25" s="670"/>
      <c r="K25" s="670"/>
      <c r="L25" s="670"/>
      <c r="M25" s="670"/>
      <c r="N25" s="670"/>
      <c r="O25" s="670"/>
      <c r="P25" s="670"/>
    </row>
    <row r="26" spans="1:16" s="457" customFormat="1" ht="14.25" customHeight="1">
      <c r="B26" s="460"/>
      <c r="D26" s="462" t="s">
        <v>707</v>
      </c>
      <c r="E26" s="459"/>
      <c r="F26" s="670" t="s">
        <v>499</v>
      </c>
      <c r="G26" s="671"/>
      <c r="H26" s="825" t="s">
        <v>500</v>
      </c>
      <c r="I26" s="670"/>
      <c r="J26" s="827" t="s">
        <v>27</v>
      </c>
      <c r="K26" s="826"/>
      <c r="L26" s="827" t="s">
        <v>27</v>
      </c>
      <c r="M26" s="670"/>
      <c r="N26" s="670" t="s">
        <v>500</v>
      </c>
      <c r="O26" s="670"/>
      <c r="P26" s="670" t="s">
        <v>499</v>
      </c>
    </row>
    <row r="27" spans="1:16" s="457" customFormat="1" ht="14.25" customHeight="1">
      <c r="B27" s="460"/>
      <c r="D27" s="669" t="s">
        <v>462</v>
      </c>
      <c r="E27" s="459"/>
      <c r="F27" s="670" t="s">
        <v>499</v>
      </c>
      <c r="G27" s="671"/>
      <c r="H27" s="670" t="s">
        <v>499</v>
      </c>
      <c r="I27" s="670"/>
      <c r="J27" s="670" t="s">
        <v>499</v>
      </c>
      <c r="K27" s="672"/>
      <c r="L27" s="670" t="s">
        <v>27</v>
      </c>
      <c r="M27" s="672"/>
      <c r="N27" s="670" t="s">
        <v>499</v>
      </c>
      <c r="O27" s="670"/>
      <c r="P27" s="670" t="s">
        <v>499</v>
      </c>
    </row>
    <row r="28" spans="1:16" s="457" customFormat="1" ht="14.25" customHeight="1">
      <c r="B28" s="460"/>
      <c r="D28" s="669" t="s">
        <v>480</v>
      </c>
      <c r="E28" s="459"/>
      <c r="F28" s="670" t="s">
        <v>499</v>
      </c>
      <c r="G28" s="671"/>
      <c r="H28" s="670" t="s">
        <v>27</v>
      </c>
      <c r="I28" s="670"/>
      <c r="J28" s="670" t="s">
        <v>500</v>
      </c>
      <c r="K28" s="672"/>
      <c r="L28" s="670"/>
      <c r="M28" s="672"/>
      <c r="N28" s="670" t="s">
        <v>500</v>
      </c>
      <c r="O28" s="670"/>
      <c r="P28" s="670" t="s">
        <v>499</v>
      </c>
    </row>
    <row r="29" spans="1:16" s="457" customFormat="1" ht="14.25" customHeight="1">
      <c r="B29" s="460"/>
      <c r="D29" s="669" t="s">
        <v>233</v>
      </c>
      <c r="E29" s="462"/>
      <c r="F29" s="670" t="s">
        <v>499</v>
      </c>
      <c r="G29" s="671"/>
      <c r="H29" s="825" t="s">
        <v>500</v>
      </c>
      <c r="I29" s="670"/>
      <c r="J29" s="670" t="s">
        <v>27</v>
      </c>
      <c r="K29" s="671"/>
      <c r="L29" s="670" t="s">
        <v>27</v>
      </c>
      <c r="M29" s="671"/>
      <c r="N29" s="670" t="s">
        <v>500</v>
      </c>
      <c r="O29" s="670"/>
      <c r="P29" s="670" t="s">
        <v>499</v>
      </c>
    </row>
    <row r="30" spans="1:16" s="457" customFormat="1" ht="6.75" customHeight="1">
      <c r="B30" s="460"/>
      <c r="D30" s="669"/>
      <c r="E30" s="462"/>
      <c r="F30" s="670"/>
      <c r="G30" s="671"/>
      <c r="H30" s="825"/>
      <c r="I30" s="670"/>
      <c r="J30" s="670"/>
      <c r="K30" s="671"/>
      <c r="L30" s="670"/>
      <c r="M30" s="671"/>
      <c r="N30" s="670"/>
      <c r="O30" s="670"/>
      <c r="P30" s="670"/>
    </row>
    <row r="31" spans="1:16">
      <c r="A31" s="988" t="s">
        <v>782</v>
      </c>
      <c r="B31" s="988"/>
      <c r="C31" s="988"/>
      <c r="D31" s="988"/>
      <c r="E31" s="988"/>
      <c r="F31" s="988"/>
      <c r="G31" s="988"/>
      <c r="H31" s="988"/>
      <c r="I31" s="988"/>
      <c r="J31" s="988"/>
      <c r="K31" s="988"/>
      <c r="L31" s="988"/>
      <c r="M31" s="988"/>
      <c r="N31" s="988"/>
      <c r="O31" s="988"/>
      <c r="P31" s="988"/>
    </row>
    <row r="32" spans="1:16" ht="12" customHeight="1">
      <c r="A32" s="855"/>
      <c r="B32" s="855"/>
      <c r="C32" s="855"/>
      <c r="D32" s="855"/>
      <c r="E32" s="855"/>
      <c r="F32" s="855"/>
      <c r="G32" s="855"/>
      <c r="H32" s="855"/>
      <c r="I32" s="855"/>
      <c r="J32" s="855"/>
      <c r="K32" s="855"/>
      <c r="L32" s="855"/>
      <c r="M32" s="855"/>
      <c r="N32" s="855"/>
      <c r="O32" s="855"/>
      <c r="P32" s="829" t="s">
        <v>90</v>
      </c>
    </row>
    <row r="33" spans="1:16" s="457" customFormat="1" ht="15.75" customHeight="1">
      <c r="A33" s="455"/>
      <c r="B33" s="455"/>
      <c r="C33" s="455"/>
      <c r="D33" s="463"/>
      <c r="E33" s="463"/>
      <c r="F33" s="463"/>
      <c r="G33" s="456"/>
      <c r="H33" s="985"/>
      <c r="I33" s="985"/>
      <c r="J33" s="985"/>
      <c r="K33" s="463"/>
      <c r="L33" s="463"/>
      <c r="M33" s="463"/>
      <c r="N33" s="463"/>
      <c r="O33" s="463"/>
      <c r="P33" s="456" t="s">
        <v>458</v>
      </c>
    </row>
    <row r="34" spans="1:16" s="457" customFormat="1" ht="24.75" customHeight="1">
      <c r="B34" s="458"/>
      <c r="D34" s="459"/>
      <c r="E34" s="459"/>
      <c r="F34" s="823" t="s">
        <v>710</v>
      </c>
      <c r="G34" s="456"/>
      <c r="H34" s="622" t="s">
        <v>708</v>
      </c>
      <c r="I34" s="463"/>
      <c r="J34" s="622" t="s">
        <v>291</v>
      </c>
      <c r="K34" s="463"/>
      <c r="L34" s="622" t="s">
        <v>590</v>
      </c>
      <c r="M34" s="463"/>
      <c r="N34" s="622" t="s">
        <v>571</v>
      </c>
      <c r="O34" s="456"/>
      <c r="P34" s="823" t="s">
        <v>710</v>
      </c>
    </row>
    <row r="35" spans="1:16" s="457" customFormat="1" ht="12.75" customHeight="1">
      <c r="B35" s="460"/>
      <c r="D35" s="461" t="s">
        <v>241</v>
      </c>
      <c r="E35" s="459"/>
      <c r="F35" s="670"/>
      <c r="G35" s="670"/>
      <c r="H35" s="670"/>
      <c r="I35" s="670"/>
      <c r="J35" s="670"/>
      <c r="K35" s="670"/>
      <c r="L35" s="670"/>
      <c r="M35" s="670"/>
      <c r="N35" s="670"/>
      <c r="O35" s="670"/>
      <c r="P35" s="670"/>
    </row>
    <row r="36" spans="1:16" s="457" customFormat="1" ht="13.5" customHeight="1">
      <c r="B36" s="460"/>
      <c r="D36" s="461" t="s">
        <v>707</v>
      </c>
      <c r="E36" s="459"/>
      <c r="F36" s="670" t="s">
        <v>499</v>
      </c>
      <c r="G36" s="671"/>
      <c r="H36" s="670" t="s">
        <v>499</v>
      </c>
      <c r="I36" s="670"/>
      <c r="J36" s="827" t="s">
        <v>27</v>
      </c>
      <c r="K36" s="826"/>
      <c r="L36" s="827" t="s">
        <v>27</v>
      </c>
      <c r="M36" s="670"/>
      <c r="N36" s="670" t="s">
        <v>500</v>
      </c>
      <c r="O36" s="670"/>
      <c r="P36" s="670" t="s">
        <v>499</v>
      </c>
    </row>
    <row r="37" spans="1:16" s="457" customFormat="1" ht="13.5" customHeight="1">
      <c r="B37" s="460"/>
      <c r="D37" s="669" t="s">
        <v>462</v>
      </c>
      <c r="E37" s="459"/>
      <c r="F37" s="670" t="s">
        <v>499</v>
      </c>
      <c r="G37" s="671"/>
      <c r="H37" s="670" t="s">
        <v>499</v>
      </c>
      <c r="I37" s="670"/>
      <c r="J37" s="670" t="s">
        <v>499</v>
      </c>
      <c r="K37" s="672"/>
      <c r="L37" s="670" t="s">
        <v>27</v>
      </c>
      <c r="M37" s="672"/>
      <c r="N37" s="670" t="s">
        <v>499</v>
      </c>
      <c r="O37" s="670"/>
      <c r="P37" s="670" t="s">
        <v>499</v>
      </c>
    </row>
    <row r="38" spans="1:16" s="457" customFormat="1" ht="13.5" customHeight="1">
      <c r="B38" s="460"/>
      <c r="D38" s="669" t="s">
        <v>480</v>
      </c>
      <c r="E38" s="459"/>
      <c r="F38" s="670" t="s">
        <v>499</v>
      </c>
      <c r="G38" s="671"/>
      <c r="H38" s="670" t="s">
        <v>27</v>
      </c>
      <c r="I38" s="670"/>
      <c r="J38" s="670" t="s">
        <v>500</v>
      </c>
      <c r="K38" s="672"/>
      <c r="L38" s="670"/>
      <c r="M38" s="672"/>
      <c r="N38" s="670" t="s">
        <v>500</v>
      </c>
      <c r="O38" s="670"/>
      <c r="P38" s="670" t="s">
        <v>499</v>
      </c>
    </row>
    <row r="39" spans="1:16" s="457" customFormat="1" ht="13.5" customHeight="1">
      <c r="B39" s="460"/>
      <c r="D39" s="669" t="s">
        <v>233</v>
      </c>
      <c r="E39" s="462"/>
      <c r="F39" s="670" t="s">
        <v>499</v>
      </c>
      <c r="G39" s="671"/>
      <c r="H39" s="825" t="s">
        <v>500</v>
      </c>
      <c r="I39" s="670"/>
      <c r="J39" s="670" t="s">
        <v>27</v>
      </c>
      <c r="K39" s="671"/>
      <c r="L39" s="670" t="s">
        <v>27</v>
      </c>
      <c r="M39" s="671"/>
      <c r="N39" s="670" t="s">
        <v>500</v>
      </c>
      <c r="O39" s="670"/>
      <c r="P39" s="670" t="s">
        <v>499</v>
      </c>
    </row>
    <row r="40" spans="1:16" ht="13.5" customHeight="1"/>
  </sheetData>
  <mergeCells count="15">
    <mergeCell ref="A1:P1"/>
    <mergeCell ref="A2:P2"/>
    <mergeCell ref="A3:P3"/>
    <mergeCell ref="A15:D15"/>
    <mergeCell ref="D9:F9"/>
    <mergeCell ref="A6:D6"/>
    <mergeCell ref="H6:J6"/>
    <mergeCell ref="A12:D12"/>
    <mergeCell ref="H33:J33"/>
    <mergeCell ref="A17:P17"/>
    <mergeCell ref="A5:P5"/>
    <mergeCell ref="H20:J20"/>
    <mergeCell ref="A18:P18"/>
    <mergeCell ref="A11:P11"/>
    <mergeCell ref="A31:P31"/>
  </mergeCells>
  <printOptions horizontalCentered="1"/>
  <pageMargins left="0.19685039370078741" right="0.51181102362204722" top="0.39370078740157483" bottom="0.19685039370078741" header="0.23622047244094491" footer="0.27559055118110237"/>
  <pageSetup paperSize="9" scale="85" firstPageNumber="32" orientation="landscape" useFirstPageNumber="1" r:id="rId1"/>
  <headerFooter alignWithMargins="0">
    <oddFooter>&amp;C&amp;"B Nazanin,Regular"&amp;12&amp;P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72"/>
  <sheetViews>
    <sheetView rightToLeft="1" tabSelected="1" view="pageBreakPreview" topLeftCell="A34" zoomScaleNormal="100" zoomScaleSheetLayoutView="100" workbookViewId="0">
      <selection activeCell="B2" sqref="B2:I2"/>
    </sheetView>
  </sheetViews>
  <sheetFormatPr defaultRowHeight="18.75"/>
  <cols>
    <col min="1" max="1" width="6" style="27" customWidth="1"/>
    <col min="2" max="2" width="42.7109375" style="27" customWidth="1"/>
    <col min="3" max="3" width="5.42578125" style="27" customWidth="1"/>
    <col min="4" max="4" width="14.42578125" style="27" customWidth="1"/>
    <col min="5" max="5" width="1.140625" style="27" customWidth="1"/>
    <col min="6" max="6" width="18.140625" style="27" customWidth="1"/>
    <col min="7" max="7" width="0.85546875" style="27" hidden="1" customWidth="1"/>
    <col min="8" max="8" width="17.85546875" style="27" hidden="1" customWidth="1"/>
    <col min="9" max="9" width="0.7109375" style="27" customWidth="1"/>
    <col min="10" max="10" width="16.5703125" style="27" customWidth="1"/>
    <col min="11" max="16384" width="9.140625" style="27"/>
  </cols>
  <sheetData>
    <row r="1" spans="1:11" ht="25.5" customHeight="1">
      <c r="A1" s="907" t="s">
        <v>688</v>
      </c>
      <c r="B1" s="907"/>
      <c r="C1" s="907"/>
      <c r="D1" s="907"/>
      <c r="E1" s="907"/>
      <c r="F1" s="907"/>
      <c r="G1" s="907"/>
      <c r="H1" s="907"/>
      <c r="I1" s="907"/>
      <c r="J1" s="907"/>
      <c r="K1" s="49"/>
    </row>
    <row r="2" spans="1:11" ht="25.5" customHeight="1">
      <c r="A2" s="907" t="s">
        <v>107</v>
      </c>
      <c r="B2" s="907"/>
      <c r="C2" s="907"/>
      <c r="D2" s="907"/>
      <c r="E2" s="907"/>
      <c r="F2" s="907"/>
      <c r="G2" s="907"/>
      <c r="H2" s="907"/>
      <c r="I2" s="907"/>
      <c r="J2" s="907"/>
      <c r="K2" s="49"/>
    </row>
    <row r="3" spans="1:11" ht="25.5" customHeight="1">
      <c r="A3" s="907" t="s">
        <v>629</v>
      </c>
      <c r="B3" s="907"/>
      <c r="C3" s="907"/>
      <c r="D3" s="907"/>
      <c r="E3" s="907"/>
      <c r="F3" s="907"/>
      <c r="G3" s="907"/>
      <c r="H3" s="907"/>
      <c r="I3" s="907"/>
      <c r="J3" s="907"/>
      <c r="K3" s="49"/>
    </row>
    <row r="4" spans="1:11" ht="25.5" customHeight="1">
      <c r="A4" s="28" t="s">
        <v>783</v>
      </c>
      <c r="B4" s="28"/>
      <c r="C4" s="28"/>
      <c r="D4" s="28"/>
      <c r="E4" s="28"/>
      <c r="F4" s="32"/>
      <c r="G4" s="32"/>
      <c r="H4" s="32"/>
      <c r="I4" s="32"/>
      <c r="J4" s="122" t="s">
        <v>579</v>
      </c>
    </row>
    <row r="5" spans="1:11">
      <c r="B5" s="32"/>
      <c r="C5" s="32"/>
      <c r="D5" s="91"/>
      <c r="E5" s="91"/>
      <c r="F5" s="162">
        <v>1403</v>
      </c>
      <c r="G5" s="38"/>
      <c r="H5" s="162" t="e">
        <f>'30-32'!#REF!</f>
        <v>#REF!</v>
      </c>
      <c r="I5" s="38"/>
      <c r="J5" s="93">
        <v>1401</v>
      </c>
    </row>
    <row r="6" spans="1:11" ht="25.5" customHeight="1">
      <c r="B6" s="32"/>
      <c r="C6" s="32"/>
      <c r="D6" s="91"/>
      <c r="E6" s="91"/>
      <c r="F6" s="152"/>
      <c r="G6" s="38"/>
      <c r="H6" s="152"/>
      <c r="I6" s="38"/>
      <c r="J6" s="152"/>
    </row>
    <row r="7" spans="1:11" ht="25.5" customHeight="1">
      <c r="B7" s="214" t="s">
        <v>252</v>
      </c>
      <c r="C7" s="32"/>
      <c r="D7" s="91"/>
      <c r="E7" s="91"/>
      <c r="F7" s="514" t="s">
        <v>499</v>
      </c>
      <c r="G7" s="94"/>
      <c r="H7" s="513"/>
      <c r="I7" s="94"/>
      <c r="J7" s="514" t="s">
        <v>499</v>
      </c>
    </row>
    <row r="8" spans="1:11" ht="25.5" customHeight="1">
      <c r="B8" s="214" t="s">
        <v>254</v>
      </c>
      <c r="C8" s="32"/>
      <c r="D8" s="91"/>
      <c r="E8" s="91"/>
      <c r="F8" s="513"/>
      <c r="G8" s="94"/>
      <c r="H8" s="513"/>
      <c r="I8" s="94"/>
      <c r="J8" s="513"/>
    </row>
    <row r="9" spans="1:11" ht="25.5" customHeight="1">
      <c r="A9" s="214"/>
      <c r="B9" s="27" t="s">
        <v>253</v>
      </c>
      <c r="C9" s="32"/>
      <c r="D9" s="91"/>
      <c r="E9" s="91"/>
      <c r="F9" s="583" t="s">
        <v>499</v>
      </c>
      <c r="G9" s="94"/>
      <c r="H9" s="513"/>
      <c r="I9" s="94"/>
      <c r="J9" s="583" t="s">
        <v>499</v>
      </c>
    </row>
    <row r="10" spans="1:11" ht="22.5" customHeight="1">
      <c r="B10" s="31" t="s">
        <v>595</v>
      </c>
      <c r="C10" s="31"/>
      <c r="D10" s="31"/>
      <c r="E10" s="31"/>
      <c r="F10" s="512" t="s">
        <v>500</v>
      </c>
      <c r="G10" s="512"/>
      <c r="H10" s="512"/>
      <c r="I10" s="123"/>
      <c r="J10" s="512" t="s">
        <v>500</v>
      </c>
    </row>
    <row r="11" spans="1:11" ht="22.5" customHeight="1">
      <c r="B11" s="31" t="s">
        <v>596</v>
      </c>
      <c r="C11" s="31"/>
      <c r="D11" s="31"/>
      <c r="E11" s="31"/>
      <c r="F11" s="512" t="s">
        <v>499</v>
      </c>
      <c r="G11" s="512"/>
      <c r="H11" s="512"/>
      <c r="I11" s="123"/>
      <c r="J11" s="512" t="s">
        <v>500</v>
      </c>
    </row>
    <row r="12" spans="1:11" ht="22.5" customHeight="1">
      <c r="B12" s="31" t="s">
        <v>597</v>
      </c>
      <c r="C12" s="31"/>
      <c r="D12" s="31"/>
      <c r="E12" s="31"/>
      <c r="F12" s="583" t="s">
        <v>499</v>
      </c>
      <c r="G12" s="94"/>
      <c r="H12" s="513"/>
      <c r="I12" s="94"/>
      <c r="J12" s="583" t="s">
        <v>499</v>
      </c>
    </row>
    <row r="13" spans="1:11" ht="22.5" customHeight="1">
      <c r="B13" s="31" t="s">
        <v>255</v>
      </c>
      <c r="C13" s="31"/>
      <c r="D13" s="31"/>
      <c r="E13" s="31"/>
      <c r="F13" s="583" t="s">
        <v>499</v>
      </c>
      <c r="G13" s="94"/>
      <c r="H13" s="513"/>
      <c r="I13" s="94"/>
      <c r="J13" s="583" t="s">
        <v>499</v>
      </c>
    </row>
    <row r="14" spans="1:11" ht="22.5" customHeight="1">
      <c r="B14" s="31" t="s">
        <v>598</v>
      </c>
      <c r="C14" s="31"/>
      <c r="D14" s="31"/>
      <c r="E14" s="31"/>
      <c r="F14" s="512" t="s">
        <v>500</v>
      </c>
      <c r="G14" s="512"/>
      <c r="H14" s="512"/>
      <c r="I14" s="123"/>
      <c r="J14" s="512" t="s">
        <v>500</v>
      </c>
    </row>
    <row r="15" spans="1:11" s="92" customFormat="1" ht="22.5" customHeight="1">
      <c r="B15" s="28"/>
      <c r="C15" s="28"/>
      <c r="D15" s="28"/>
      <c r="E15" s="28"/>
      <c r="F15" s="675" t="s">
        <v>499</v>
      </c>
      <c r="G15" s="519"/>
      <c r="H15" s="519"/>
      <c r="I15" s="584"/>
      <c r="J15" s="675" t="s">
        <v>500</v>
      </c>
    </row>
    <row r="16" spans="1:11" s="92" customFormat="1" ht="22.5" customHeight="1">
      <c r="B16" s="28"/>
      <c r="C16" s="28"/>
      <c r="D16" s="28"/>
      <c r="E16" s="28"/>
      <c r="F16" s="676"/>
      <c r="G16" s="519"/>
      <c r="H16" s="519"/>
      <c r="I16" s="584"/>
      <c r="J16" s="676"/>
    </row>
    <row r="17" spans="1:15" ht="22.5" customHeight="1">
      <c r="B17" s="31" t="s">
        <v>599</v>
      </c>
      <c r="C17" s="31"/>
      <c r="D17" s="31"/>
      <c r="E17" s="31"/>
      <c r="F17" s="512" t="s">
        <v>500</v>
      </c>
      <c r="G17" s="674"/>
      <c r="H17" s="674"/>
      <c r="I17" s="677"/>
      <c r="J17" s="512" t="s">
        <v>499</v>
      </c>
    </row>
    <row r="18" spans="1:15" ht="22.5" customHeight="1">
      <c r="B18" s="31" t="s">
        <v>600</v>
      </c>
      <c r="C18" s="31"/>
      <c r="D18" s="31"/>
      <c r="E18" s="31"/>
      <c r="F18" s="583" t="s">
        <v>499</v>
      </c>
      <c r="G18" s="512"/>
      <c r="H18" s="512"/>
      <c r="I18" s="550"/>
      <c r="J18" s="512" t="s">
        <v>500</v>
      </c>
    </row>
    <row r="19" spans="1:15" ht="22.5" customHeight="1">
      <c r="B19" s="31" t="s">
        <v>601</v>
      </c>
      <c r="C19" s="31"/>
      <c r="D19" s="31"/>
      <c r="E19" s="31"/>
      <c r="F19" s="512" t="s">
        <v>500</v>
      </c>
      <c r="G19" s="674"/>
      <c r="H19" s="674"/>
      <c r="I19" s="677"/>
      <c r="J19" s="512" t="s">
        <v>499</v>
      </c>
    </row>
    <row r="20" spans="1:15" ht="22.5" customHeight="1">
      <c r="B20" s="31" t="s">
        <v>275</v>
      </c>
      <c r="C20" s="31"/>
      <c r="D20" s="31"/>
      <c r="E20" s="31"/>
      <c r="F20" s="583" t="s">
        <v>499</v>
      </c>
      <c r="G20" s="512"/>
      <c r="H20" s="512"/>
      <c r="I20" s="550"/>
      <c r="J20" s="512" t="s">
        <v>500</v>
      </c>
    </row>
    <row r="21" spans="1:15" ht="22.5" customHeight="1">
      <c r="B21" s="31" t="s">
        <v>602</v>
      </c>
      <c r="C21" s="31"/>
      <c r="D21" s="31"/>
      <c r="E21" s="31"/>
      <c r="F21" s="583" t="s">
        <v>499</v>
      </c>
      <c r="G21" s="512"/>
      <c r="H21" s="512"/>
      <c r="I21" s="550"/>
      <c r="J21" s="512" t="s">
        <v>500</v>
      </c>
    </row>
    <row r="22" spans="1:15" ht="22.5" customHeight="1">
      <c r="B22" s="31" t="s">
        <v>603</v>
      </c>
      <c r="C22" s="31"/>
      <c r="D22" s="31"/>
      <c r="E22" s="31"/>
      <c r="F22" s="515" t="s">
        <v>500</v>
      </c>
      <c r="G22" s="674"/>
      <c r="H22" s="674"/>
      <c r="I22" s="677"/>
      <c r="J22" s="515" t="s">
        <v>499</v>
      </c>
    </row>
    <row r="23" spans="1:15" ht="22.5" customHeight="1" thickBot="1">
      <c r="B23" s="31" t="s">
        <v>248</v>
      </c>
      <c r="C23" s="32"/>
      <c r="D23" s="48"/>
      <c r="E23" s="32"/>
      <c r="F23" s="678" t="s">
        <v>499</v>
      </c>
      <c r="G23" s="514"/>
      <c r="H23" s="522">
        <f>SUM(H15:H22)</f>
        <v>0</v>
      </c>
      <c r="I23" s="123"/>
      <c r="J23" s="678" t="s">
        <v>499</v>
      </c>
    </row>
    <row r="24" spans="1:15" ht="19.5" thickTop="1">
      <c r="B24" s="160"/>
      <c r="C24" s="160"/>
      <c r="D24" s="160"/>
      <c r="E24" s="160"/>
      <c r="F24" s="673"/>
      <c r="G24" s="673"/>
      <c r="H24" s="673"/>
      <c r="I24" s="673"/>
      <c r="J24" s="673"/>
      <c r="K24" s="49"/>
    </row>
    <row r="25" spans="1:15" ht="25.5" customHeight="1">
      <c r="A25" s="28" t="s">
        <v>784</v>
      </c>
      <c r="B25" s="28"/>
      <c r="C25" s="28"/>
      <c r="D25" s="28"/>
      <c r="E25" s="28"/>
      <c r="F25" s="123"/>
      <c r="G25" s="123"/>
      <c r="H25" s="123"/>
      <c r="I25" s="123"/>
      <c r="J25" s="583"/>
    </row>
    <row r="26" spans="1:15" ht="25.5" customHeight="1">
      <c r="A26" s="28"/>
      <c r="B26" s="31" t="s">
        <v>459</v>
      </c>
      <c r="C26" s="28"/>
      <c r="D26" s="28"/>
      <c r="E26" s="28"/>
      <c r="F26" s="123"/>
      <c r="G26" s="123"/>
      <c r="H26" s="123"/>
      <c r="I26" s="123"/>
      <c r="J26" s="550" t="s">
        <v>579</v>
      </c>
    </row>
    <row r="27" spans="1:15">
      <c r="B27" s="160"/>
      <c r="C27" s="160"/>
      <c r="D27" s="160"/>
      <c r="E27" s="160"/>
      <c r="F27" s="162">
        <v>1402</v>
      </c>
      <c r="G27" s="94"/>
      <c r="H27" s="562" t="e">
        <f>'30-32'!#REF!</f>
        <v>#REF!</v>
      </c>
      <c r="I27" s="94"/>
      <c r="J27" s="93">
        <v>1401</v>
      </c>
      <c r="K27" s="49"/>
    </row>
    <row r="28" spans="1:15">
      <c r="B28" s="31" t="s">
        <v>450</v>
      </c>
      <c r="C28" s="160"/>
      <c r="D28" s="160"/>
      <c r="E28" s="160"/>
      <c r="F28" s="516" t="s">
        <v>499</v>
      </c>
      <c r="G28" s="94"/>
      <c r="H28" s="516"/>
      <c r="I28" s="94"/>
      <c r="J28" s="293" t="s">
        <v>499</v>
      </c>
      <c r="K28" s="49"/>
    </row>
    <row r="29" spans="1:15" ht="19.5" thickBot="1">
      <c r="B29" s="160"/>
      <c r="C29" s="160"/>
      <c r="D29" s="160"/>
      <c r="E29" s="160"/>
      <c r="F29" s="528" t="s">
        <v>499</v>
      </c>
      <c r="G29" s="158"/>
      <c r="H29" s="158"/>
      <c r="I29" s="158"/>
      <c r="J29" s="528" t="s">
        <v>499</v>
      </c>
      <c r="K29" s="49"/>
    </row>
    <row r="30" spans="1:15" ht="19.5" thickTop="1">
      <c r="B30" s="160"/>
      <c r="C30" s="160"/>
      <c r="D30" s="160"/>
      <c r="E30" s="160"/>
      <c r="F30" s="160"/>
      <c r="G30" s="160"/>
      <c r="H30" s="160"/>
      <c r="I30" s="160"/>
      <c r="J30" s="160"/>
      <c r="K30" s="49"/>
    </row>
    <row r="31" spans="1:15" s="832" customFormat="1" ht="31.5" customHeight="1">
      <c r="A31" s="830" t="s">
        <v>785</v>
      </c>
      <c r="B31" s="831"/>
      <c r="C31" s="831"/>
      <c r="D31" s="831"/>
      <c r="E31" s="831"/>
      <c r="F31" s="831"/>
      <c r="M31" s="269"/>
      <c r="N31" s="833"/>
      <c r="O31" s="834"/>
    </row>
    <row r="32" spans="1:15" s="832" customFormat="1" ht="26.25" customHeight="1">
      <c r="B32" s="272" t="s">
        <v>786</v>
      </c>
      <c r="C32" s="718"/>
      <c r="D32" s="718"/>
      <c r="E32" s="718"/>
      <c r="F32" s="718"/>
      <c r="G32" s="835"/>
      <c r="H32" s="835"/>
      <c r="I32" s="835"/>
      <c r="J32" s="835"/>
      <c r="K32" s="835"/>
      <c r="L32" s="723"/>
      <c r="M32" s="833"/>
      <c r="N32" s="833"/>
    </row>
    <row r="33" spans="2:14" s="832" customFormat="1" ht="63" customHeight="1">
      <c r="B33" s="991" t="s">
        <v>256</v>
      </c>
      <c r="C33" s="991"/>
      <c r="D33" s="991"/>
      <c r="E33" s="991"/>
      <c r="F33" s="991"/>
      <c r="G33" s="991"/>
      <c r="H33" s="991"/>
      <c r="I33" s="991"/>
      <c r="J33" s="991"/>
      <c r="K33" s="836"/>
      <c r="L33" s="836"/>
      <c r="M33" s="833"/>
      <c r="N33" s="833"/>
    </row>
    <row r="34" spans="2:14" s="832" customFormat="1" ht="81.75" customHeight="1">
      <c r="B34" s="991" t="s">
        <v>604</v>
      </c>
      <c r="C34" s="991"/>
      <c r="D34" s="991"/>
      <c r="E34" s="991"/>
      <c r="F34" s="991"/>
      <c r="G34" s="991"/>
      <c r="H34" s="991"/>
      <c r="I34" s="991"/>
      <c r="J34" s="991"/>
      <c r="K34" s="836"/>
      <c r="L34" s="836"/>
      <c r="M34" s="833"/>
      <c r="N34" s="833"/>
    </row>
    <row r="35" spans="2:14" s="832" customFormat="1" ht="25.5" customHeight="1">
      <c r="B35" s="718" t="s">
        <v>787</v>
      </c>
      <c r="C35" s="718"/>
      <c r="D35" s="718"/>
      <c r="E35" s="718"/>
      <c r="F35" s="718"/>
      <c r="G35" s="718"/>
      <c r="H35" s="718"/>
      <c r="I35" s="718"/>
      <c r="J35" s="718"/>
      <c r="K35" s="718"/>
      <c r="L35" s="723"/>
      <c r="M35" s="833"/>
      <c r="N35" s="833"/>
    </row>
    <row r="36" spans="2:14" s="832" customFormat="1" ht="21.75" customHeight="1">
      <c r="B36" s="837" t="s">
        <v>257</v>
      </c>
      <c r="C36" s="837"/>
      <c r="D36" s="837"/>
      <c r="E36" s="837"/>
      <c r="F36" s="837"/>
      <c r="G36" s="837"/>
      <c r="H36" s="837"/>
      <c r="I36" s="837"/>
      <c r="J36" s="837"/>
      <c r="K36" s="836"/>
      <c r="L36" s="723"/>
      <c r="M36" s="833"/>
      <c r="N36" s="833"/>
    </row>
    <row r="37" spans="2:14" s="832" customFormat="1" ht="21.75" customHeight="1">
      <c r="B37" s="837"/>
      <c r="C37" s="837"/>
      <c r="D37" s="837"/>
      <c r="E37" s="837"/>
      <c r="F37" s="992" t="s">
        <v>90</v>
      </c>
      <c r="G37" s="992"/>
      <c r="H37" s="992"/>
      <c r="I37" s="992"/>
      <c r="J37" s="992"/>
      <c r="K37" s="836"/>
      <c r="L37" s="723"/>
      <c r="M37" s="833"/>
      <c r="N37" s="833"/>
    </row>
    <row r="38" spans="2:14" s="832" customFormat="1" ht="21" customHeight="1">
      <c r="B38" s="838"/>
      <c r="C38" s="838"/>
      <c r="D38" s="838"/>
      <c r="E38" s="838"/>
      <c r="F38" s="839" t="s">
        <v>635</v>
      </c>
      <c r="G38" s="838"/>
      <c r="H38" s="838"/>
      <c r="I38" s="840"/>
      <c r="J38" s="839" t="s">
        <v>636</v>
      </c>
      <c r="K38" s="838"/>
      <c r="L38" s="723"/>
      <c r="M38" s="833"/>
      <c r="N38" s="833"/>
    </row>
    <row r="39" spans="2:14" s="832" customFormat="1">
      <c r="B39" s="841"/>
      <c r="C39" s="841"/>
      <c r="D39" s="841"/>
      <c r="E39" s="841"/>
      <c r="F39" s="842"/>
      <c r="G39" s="841"/>
      <c r="H39" s="841"/>
      <c r="I39" s="843"/>
      <c r="J39" s="842"/>
      <c r="K39" s="841"/>
      <c r="L39" s="723"/>
      <c r="M39" s="833"/>
      <c r="N39" s="833"/>
    </row>
    <row r="40" spans="2:14" s="832" customFormat="1">
      <c r="B40" s="841" t="s">
        <v>258</v>
      </c>
      <c r="C40" s="841"/>
      <c r="D40" s="841"/>
      <c r="E40" s="841"/>
      <c r="F40" s="844" t="s">
        <v>499</v>
      </c>
      <c r="G40" s="597"/>
      <c r="H40" s="597"/>
      <c r="I40" s="845"/>
      <c r="J40" s="844" t="str">
        <f>'صورت وضعیت مالی'!F44</f>
        <v>000</v>
      </c>
      <c r="K40" s="841"/>
      <c r="L40" s="723"/>
      <c r="M40" s="833"/>
      <c r="N40" s="833"/>
    </row>
    <row r="41" spans="2:14" s="832" customFormat="1">
      <c r="B41" s="841" t="s">
        <v>259</v>
      </c>
      <c r="C41" s="841"/>
      <c r="D41" s="841"/>
      <c r="E41" s="841"/>
      <c r="F41" s="844" t="s">
        <v>500</v>
      </c>
      <c r="G41" s="597"/>
      <c r="H41" s="597"/>
      <c r="I41" s="845"/>
      <c r="J41" s="844" t="s">
        <v>500</v>
      </c>
      <c r="K41" s="841"/>
      <c r="L41" s="723"/>
      <c r="M41" s="833"/>
      <c r="N41" s="833"/>
    </row>
    <row r="42" spans="2:14" s="832" customFormat="1" ht="19.5" thickBot="1">
      <c r="B42" s="841" t="s">
        <v>260</v>
      </c>
      <c r="C42" s="841"/>
      <c r="D42" s="841"/>
      <c r="E42" s="841"/>
      <c r="F42" s="752" t="s">
        <v>499</v>
      </c>
      <c r="G42" s="597"/>
      <c r="H42" s="597"/>
      <c r="I42" s="845"/>
      <c r="J42" s="752" t="s">
        <v>499</v>
      </c>
      <c r="K42" s="841"/>
      <c r="L42" s="723"/>
      <c r="M42" s="833"/>
      <c r="N42" s="833"/>
    </row>
    <row r="43" spans="2:14" s="832" customFormat="1" ht="20.25" thickTop="1" thickBot="1">
      <c r="B43" s="841" t="s">
        <v>261</v>
      </c>
      <c r="C43" s="841"/>
      <c r="D43" s="841"/>
      <c r="E43" s="841"/>
      <c r="F43" s="752" t="s">
        <v>499</v>
      </c>
      <c r="G43" s="597"/>
      <c r="H43" s="597"/>
      <c r="I43" s="845"/>
      <c r="J43" s="752" t="s">
        <v>499</v>
      </c>
      <c r="K43" s="841"/>
      <c r="L43" s="723"/>
      <c r="M43" s="833"/>
      <c r="N43" s="833"/>
    </row>
    <row r="44" spans="2:14" s="832" customFormat="1" ht="28.15" customHeight="1" thickTop="1" thickBot="1">
      <c r="B44" s="841" t="s">
        <v>262</v>
      </c>
      <c r="C44" s="841"/>
      <c r="D44" s="841"/>
      <c r="E44" s="841"/>
      <c r="F44" s="846" t="s">
        <v>499</v>
      </c>
      <c r="G44" s="847"/>
      <c r="H44" s="847"/>
      <c r="I44" s="848"/>
      <c r="J44" s="846" t="s">
        <v>499</v>
      </c>
      <c r="K44" s="841"/>
      <c r="L44" s="723"/>
      <c r="M44" s="833"/>
      <c r="N44" s="833"/>
    </row>
    <row r="45" spans="2:14" ht="19.5" thickTop="1">
      <c r="B45" s="160"/>
      <c r="C45" s="160"/>
      <c r="D45" s="160"/>
      <c r="E45" s="160"/>
      <c r="F45" s="160"/>
      <c r="G45" s="160"/>
      <c r="H45" s="160"/>
      <c r="I45" s="160"/>
      <c r="J45" s="160"/>
      <c r="K45" s="49"/>
    </row>
    <row r="46" spans="2:14" s="832" customFormat="1" ht="17.25" customHeight="1">
      <c r="B46" s="717"/>
      <c r="C46" s="717"/>
      <c r="D46" s="717"/>
      <c r="E46" s="717"/>
      <c r="F46" s="717"/>
      <c r="G46" s="717"/>
      <c r="H46" s="717"/>
      <c r="I46" s="717"/>
      <c r="J46" s="717"/>
      <c r="K46" s="717"/>
      <c r="L46" s="717"/>
      <c r="M46" s="833"/>
      <c r="N46" s="833"/>
    </row>
    <row r="62" spans="1:16" s="832" customFormat="1" ht="40.9" customHeight="1">
      <c r="A62" s="831"/>
      <c r="B62" s="831"/>
      <c r="C62" s="831"/>
      <c r="D62" s="831"/>
      <c r="E62" s="831"/>
      <c r="M62" s="39"/>
      <c r="N62" s="39"/>
      <c r="O62" s="39"/>
      <c r="P62" s="39"/>
    </row>
    <row r="63" spans="1:16">
      <c r="B63" s="160"/>
      <c r="C63" s="160"/>
      <c r="D63" s="160"/>
      <c r="E63" s="160"/>
      <c r="F63" s="160"/>
      <c r="G63" s="160"/>
      <c r="H63" s="160"/>
      <c r="I63" s="160"/>
      <c r="J63" s="160"/>
      <c r="K63" s="49"/>
    </row>
    <row r="64" spans="1:16">
      <c r="B64" s="160"/>
      <c r="C64" s="160"/>
      <c r="D64" s="160"/>
      <c r="E64" s="160"/>
      <c r="F64" s="160"/>
      <c r="G64" s="160"/>
      <c r="H64" s="160"/>
      <c r="I64" s="160"/>
      <c r="J64" s="160"/>
      <c r="K64" s="49"/>
    </row>
    <row r="65" spans="2:11">
      <c r="B65" s="160"/>
      <c r="C65" s="160"/>
      <c r="D65" s="160"/>
      <c r="E65" s="160"/>
      <c r="F65" s="160"/>
      <c r="G65" s="160"/>
      <c r="H65" s="160"/>
      <c r="I65" s="160"/>
      <c r="J65" s="160"/>
      <c r="K65" s="49"/>
    </row>
    <row r="66" spans="2:11">
      <c r="B66" s="160"/>
      <c r="C66" s="160"/>
      <c r="D66" s="160"/>
      <c r="E66" s="160"/>
      <c r="F66" s="160"/>
      <c r="G66" s="160"/>
      <c r="H66" s="160"/>
      <c r="I66" s="160"/>
      <c r="J66" s="160"/>
      <c r="K66" s="49"/>
    </row>
    <row r="67" spans="2:11">
      <c r="B67" s="160"/>
      <c r="C67" s="160"/>
      <c r="D67" s="160"/>
      <c r="E67" s="160"/>
      <c r="F67" s="160"/>
      <c r="G67" s="160"/>
      <c r="H67" s="160"/>
      <c r="I67" s="160"/>
      <c r="J67" s="160"/>
      <c r="K67" s="49"/>
    </row>
    <row r="68" spans="2:11">
      <c r="B68" s="160"/>
      <c r="C68" s="160"/>
      <c r="D68" s="160"/>
      <c r="E68" s="160"/>
      <c r="F68" s="160"/>
      <c r="G68" s="160"/>
      <c r="H68" s="160"/>
      <c r="I68" s="160"/>
      <c r="J68" s="160"/>
      <c r="K68" s="49"/>
    </row>
    <row r="69" spans="2:11">
      <c r="B69" s="160"/>
      <c r="C69" s="160"/>
      <c r="D69" s="160"/>
      <c r="E69" s="160"/>
      <c r="F69" s="160"/>
      <c r="G69" s="160"/>
      <c r="H69" s="160"/>
      <c r="I69" s="160"/>
      <c r="J69" s="160"/>
      <c r="K69" s="49"/>
    </row>
    <row r="70" spans="2:11">
      <c r="B70" s="160"/>
      <c r="C70" s="160"/>
      <c r="D70" s="160"/>
      <c r="E70" s="160"/>
      <c r="F70" s="160"/>
      <c r="G70" s="160"/>
      <c r="H70" s="160"/>
      <c r="I70" s="160"/>
      <c r="J70" s="160"/>
      <c r="K70" s="49"/>
    </row>
    <row r="71" spans="2:11">
      <c r="B71" s="160"/>
      <c r="C71" s="160"/>
      <c r="D71" s="160"/>
      <c r="E71" s="160"/>
      <c r="F71" s="160"/>
      <c r="G71" s="160"/>
      <c r="H71" s="160"/>
      <c r="I71" s="160"/>
      <c r="J71" s="160"/>
      <c r="K71" s="49"/>
    </row>
    <row r="72" spans="2:11">
      <c r="B72" s="160"/>
      <c r="C72" s="160"/>
      <c r="D72" s="160"/>
      <c r="E72" s="160"/>
      <c r="F72" s="160"/>
      <c r="G72" s="160"/>
      <c r="H72" s="160"/>
      <c r="I72" s="160"/>
      <c r="J72" s="160"/>
      <c r="K72" s="49"/>
    </row>
  </sheetData>
  <mergeCells count="6">
    <mergeCell ref="F37:J37"/>
    <mergeCell ref="A1:J1"/>
    <mergeCell ref="A3:J3"/>
    <mergeCell ref="A2:J2"/>
    <mergeCell ref="B33:J33"/>
    <mergeCell ref="B34:J34"/>
  </mergeCells>
  <printOptions horizontalCentered="1"/>
  <pageMargins left="0.19685039370078741" right="0.51181102362204722" top="0.39370078740157483" bottom="0.19685039370078741" header="0.23622047244094491" footer="0.27559055118110237"/>
  <pageSetup paperSize="9" scale="85" firstPageNumber="33" orientation="portrait" useFirstPageNumber="1" r:id="rId1"/>
  <headerFooter alignWithMargins="0">
    <oddFooter>&amp;C&amp;"B Nazanin,Regular"&amp;12&amp;P</oddFooter>
  </headerFooter>
  <rowBreaks count="2" manualBreakCount="2">
    <brk id="30" max="9" man="1"/>
    <brk id="46"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A25"/>
  <sheetViews>
    <sheetView rightToLeft="1" tabSelected="1" view="pageBreakPreview" topLeftCell="A31" zoomScaleNormal="100" zoomScaleSheetLayoutView="100" workbookViewId="0">
      <selection activeCell="B2" sqref="B2:I2"/>
    </sheetView>
  </sheetViews>
  <sheetFormatPr defaultRowHeight="12.75"/>
  <cols>
    <col min="1" max="1" width="3.7109375" style="424" customWidth="1"/>
    <col min="2" max="2" width="9.140625" style="424"/>
    <col min="3" max="3" width="0.85546875" style="424" customWidth="1"/>
    <col min="4" max="4" width="11.42578125" style="424" bestFit="1" customWidth="1"/>
    <col min="5" max="5" width="1.42578125" style="424" customWidth="1"/>
    <col min="6" max="6" width="12.5703125" style="424" customWidth="1"/>
    <col min="7" max="7" width="1.42578125" style="424" customWidth="1"/>
    <col min="8" max="8" width="11.5703125" style="424" bestFit="1" customWidth="1"/>
    <col min="9" max="9" width="0.85546875" style="424" customWidth="1"/>
    <col min="10" max="10" width="10.42578125" style="424" bestFit="1" customWidth="1"/>
    <col min="11" max="11" width="0.85546875" style="424" customWidth="1"/>
    <col min="12" max="12" width="11.5703125" style="424" bestFit="1" customWidth="1"/>
    <col min="13" max="13" width="0.85546875" style="424" customWidth="1"/>
    <col min="14" max="14" width="10.28515625" style="424" customWidth="1"/>
    <col min="15" max="15" width="0.85546875" style="424" customWidth="1"/>
    <col min="16" max="16" width="9.140625" style="424"/>
    <col min="17" max="17" width="0.85546875" style="424" customWidth="1"/>
    <col min="18" max="18" width="9.140625" style="424"/>
    <col min="19" max="19" width="0.85546875" style="424" customWidth="1"/>
    <col min="20" max="20" width="11.42578125" style="424" customWidth="1"/>
    <col min="21" max="21" width="9.140625" style="424" customWidth="1"/>
    <col min="22" max="16384" width="9.140625" style="424"/>
  </cols>
  <sheetData>
    <row r="1" spans="1:27" s="384" customFormat="1" ht="25.5" customHeight="1">
      <c r="A1" s="936" t="s">
        <v>689</v>
      </c>
      <c r="B1" s="936"/>
      <c r="C1" s="936"/>
      <c r="D1" s="936"/>
      <c r="E1" s="936"/>
      <c r="F1" s="936"/>
      <c r="G1" s="936"/>
      <c r="H1" s="936"/>
      <c r="I1" s="936"/>
      <c r="J1" s="936"/>
      <c r="K1" s="936"/>
      <c r="L1" s="936"/>
      <c r="M1" s="936"/>
      <c r="N1" s="936"/>
      <c r="O1" s="936"/>
      <c r="P1" s="936"/>
      <c r="Q1" s="936"/>
      <c r="R1" s="936"/>
      <c r="S1" s="936"/>
      <c r="T1" s="936"/>
    </row>
    <row r="2" spans="1:27" s="384" customFormat="1" ht="25.5" customHeight="1">
      <c r="A2" s="936" t="s">
        <v>107</v>
      </c>
      <c r="B2" s="936"/>
      <c r="C2" s="936"/>
      <c r="D2" s="936"/>
      <c r="E2" s="936"/>
      <c r="F2" s="936"/>
      <c r="G2" s="936"/>
      <c r="H2" s="936"/>
      <c r="I2" s="936"/>
      <c r="J2" s="936"/>
      <c r="K2" s="936"/>
      <c r="L2" s="936"/>
      <c r="M2" s="936"/>
      <c r="N2" s="936"/>
      <c r="O2" s="936"/>
      <c r="P2" s="936"/>
      <c r="Q2" s="936"/>
      <c r="R2" s="936"/>
      <c r="S2" s="936"/>
      <c r="T2" s="936"/>
    </row>
    <row r="3" spans="1:27" s="384" customFormat="1" ht="25.5" customHeight="1">
      <c r="A3" s="936" t="s">
        <v>629</v>
      </c>
      <c r="B3" s="936"/>
      <c r="C3" s="936"/>
      <c r="D3" s="936"/>
      <c r="E3" s="936"/>
      <c r="F3" s="936"/>
      <c r="G3" s="936"/>
      <c r="H3" s="936"/>
      <c r="I3" s="936"/>
      <c r="J3" s="936"/>
      <c r="K3" s="936"/>
      <c r="L3" s="936"/>
      <c r="M3" s="936"/>
      <c r="N3" s="936"/>
      <c r="O3" s="936"/>
      <c r="P3" s="936"/>
      <c r="Q3" s="936"/>
      <c r="R3" s="936"/>
      <c r="S3" s="936"/>
      <c r="T3" s="936"/>
    </row>
    <row r="4" spans="1:27" s="384" customFormat="1" ht="25.5" customHeight="1">
      <c r="A4" s="407"/>
      <c r="B4" s="407"/>
      <c r="C4" s="407"/>
      <c r="D4" s="407"/>
      <c r="E4" s="407"/>
      <c r="F4" s="407"/>
      <c r="G4" s="407"/>
      <c r="H4" s="407"/>
      <c r="I4" s="407"/>
      <c r="J4" s="407"/>
      <c r="K4" s="407"/>
      <c r="L4" s="407"/>
      <c r="M4" s="407"/>
      <c r="N4" s="407"/>
      <c r="O4" s="407"/>
      <c r="P4" s="407"/>
      <c r="Q4" s="407"/>
      <c r="R4" s="407"/>
      <c r="S4" s="407"/>
      <c r="T4" s="407"/>
    </row>
    <row r="5" spans="1:27" s="438" customFormat="1" ht="21">
      <c r="B5" s="993" t="s">
        <v>788</v>
      </c>
      <c r="C5" s="993"/>
      <c r="D5" s="993"/>
      <c r="E5" s="993"/>
      <c r="F5" s="993"/>
      <c r="G5" s="993"/>
      <c r="H5" s="993"/>
      <c r="I5" s="993"/>
      <c r="J5" s="993"/>
      <c r="K5" s="993"/>
      <c r="L5" s="993"/>
      <c r="M5" s="993"/>
      <c r="N5" s="993"/>
      <c r="O5" s="993"/>
      <c r="P5" s="993"/>
      <c r="Q5" s="993"/>
      <c r="R5" s="390"/>
      <c r="T5" s="439"/>
      <c r="U5" s="439"/>
      <c r="V5" s="439"/>
      <c r="W5" s="440"/>
      <c r="X5" s="440"/>
      <c r="Y5" s="440"/>
    </row>
    <row r="6" spans="1:27" s="438" customFormat="1" ht="97.5" customHeight="1">
      <c r="B6" s="991" t="s">
        <v>605</v>
      </c>
      <c r="C6" s="991"/>
      <c r="D6" s="991"/>
      <c r="E6" s="991"/>
      <c r="F6" s="991"/>
      <c r="G6" s="991"/>
      <c r="H6" s="991"/>
      <c r="I6" s="991"/>
      <c r="J6" s="991"/>
      <c r="K6" s="991"/>
      <c r="L6" s="991"/>
      <c r="M6" s="991"/>
      <c r="N6" s="991"/>
      <c r="O6" s="991"/>
      <c r="P6" s="991"/>
      <c r="Q6" s="991"/>
      <c r="R6" s="991"/>
      <c r="S6" s="991"/>
      <c r="T6" s="991"/>
      <c r="U6" s="439"/>
      <c r="V6" s="439"/>
      <c r="W6" s="440"/>
      <c r="X6" s="440"/>
      <c r="Y6" s="440"/>
    </row>
    <row r="7" spans="1:27" s="438" customFormat="1" ht="22.5" customHeight="1">
      <c r="B7" s="993" t="s">
        <v>789</v>
      </c>
      <c r="C7" s="993"/>
      <c r="D7" s="993"/>
      <c r="E7" s="993"/>
      <c r="F7" s="993"/>
      <c r="G7" s="993"/>
      <c r="H7" s="993"/>
      <c r="I7" s="993"/>
      <c r="J7" s="993"/>
      <c r="K7" s="993"/>
      <c r="L7" s="993"/>
      <c r="M7" s="993"/>
      <c r="N7" s="993"/>
      <c r="O7" s="993"/>
      <c r="P7" s="993"/>
      <c r="Q7" s="993"/>
      <c r="R7" s="993"/>
      <c r="T7" s="439"/>
      <c r="U7" s="439"/>
      <c r="V7" s="439"/>
      <c r="W7" s="440"/>
      <c r="X7" s="440"/>
      <c r="Y7" s="440"/>
    </row>
    <row r="8" spans="1:27" s="438" customFormat="1" ht="72.75" customHeight="1">
      <c r="B8" s="991" t="s">
        <v>606</v>
      </c>
      <c r="C8" s="991"/>
      <c r="D8" s="991"/>
      <c r="E8" s="991"/>
      <c r="F8" s="991"/>
      <c r="G8" s="991"/>
      <c r="H8" s="991"/>
      <c r="I8" s="991"/>
      <c r="J8" s="991"/>
      <c r="K8" s="991"/>
      <c r="L8" s="991"/>
      <c r="M8" s="991"/>
      <c r="N8" s="991"/>
      <c r="O8" s="991"/>
      <c r="P8" s="991"/>
      <c r="Q8" s="991"/>
      <c r="R8" s="991"/>
      <c r="S8" s="991"/>
      <c r="T8" s="991"/>
      <c r="U8" s="439"/>
      <c r="V8" s="439"/>
      <c r="W8" s="440"/>
      <c r="X8" s="440"/>
      <c r="Y8" s="440"/>
    </row>
    <row r="9" spans="1:27" s="438" customFormat="1" ht="11.25" customHeight="1">
      <c r="B9" s="717"/>
      <c r="C9" s="717"/>
      <c r="D9" s="717"/>
      <c r="E9" s="717"/>
      <c r="F9" s="717"/>
      <c r="G9" s="717"/>
      <c r="H9" s="717"/>
      <c r="I9" s="717"/>
      <c r="J9" s="717"/>
      <c r="K9" s="717"/>
      <c r="L9" s="717"/>
      <c r="M9" s="717"/>
      <c r="N9" s="717"/>
      <c r="O9" s="717"/>
      <c r="P9" s="717"/>
      <c r="Q9" s="717"/>
      <c r="R9" s="717"/>
      <c r="S9" s="717"/>
      <c r="T9" s="717"/>
      <c r="U9" s="439"/>
      <c r="V9" s="439"/>
      <c r="W9" s="440"/>
      <c r="X9" s="440"/>
      <c r="Y9" s="440"/>
    </row>
    <row r="10" spans="1:27" s="438" customFormat="1" ht="24.75" customHeight="1">
      <c r="B10" s="272" t="s">
        <v>790</v>
      </c>
      <c r="C10" s="718"/>
      <c r="D10" s="718"/>
      <c r="E10" s="718"/>
      <c r="F10" s="718"/>
      <c r="G10" s="718"/>
      <c r="H10" s="718"/>
      <c r="I10" s="273"/>
      <c r="J10" s="270"/>
      <c r="K10" s="270"/>
      <c r="L10" s="270"/>
      <c r="M10" s="271"/>
      <c r="N10" s="273"/>
      <c r="T10" s="439"/>
      <c r="U10" s="439"/>
      <c r="V10" s="439"/>
      <c r="W10" s="440"/>
      <c r="X10" s="440"/>
      <c r="Y10" s="440"/>
    </row>
    <row r="11" spans="1:27" s="438" customFormat="1" ht="56.25" customHeight="1">
      <c r="A11" s="273"/>
      <c r="B11" s="994" t="s">
        <v>607</v>
      </c>
      <c r="C11" s="994"/>
      <c r="D11" s="994"/>
      <c r="E11" s="994"/>
      <c r="F11" s="994"/>
      <c r="G11" s="994"/>
      <c r="H11" s="994"/>
      <c r="I11" s="994"/>
      <c r="J11" s="994"/>
      <c r="K11" s="994"/>
      <c r="L11" s="994"/>
      <c r="M11" s="994"/>
      <c r="N11" s="994"/>
      <c r="O11" s="994"/>
      <c r="P11" s="994"/>
      <c r="Q11" s="994"/>
      <c r="R11" s="994"/>
      <c r="S11" s="994"/>
      <c r="T11" s="994"/>
      <c r="U11" s="439"/>
      <c r="V11" s="439"/>
      <c r="W11" s="440"/>
      <c r="X11" s="440"/>
      <c r="Y11" s="440"/>
    </row>
    <row r="12" spans="1:27" s="438" customFormat="1" ht="18" customHeight="1">
      <c r="A12" s="273"/>
      <c r="B12" s="719"/>
      <c r="C12" s="719"/>
      <c r="D12" s="719"/>
      <c r="E12" s="719"/>
      <c r="F12" s="719"/>
      <c r="G12" s="719"/>
      <c r="H12" s="719"/>
      <c r="I12" s="719"/>
      <c r="J12" s="719"/>
      <c r="K12" s="719"/>
      <c r="L12" s="719"/>
      <c r="M12" s="719"/>
      <c r="N12" s="719"/>
      <c r="O12" s="719"/>
      <c r="P12" s="719"/>
      <c r="Q12" s="719"/>
      <c r="R12" s="719"/>
      <c r="S12" s="719"/>
      <c r="T12" s="719"/>
      <c r="U12" s="439"/>
      <c r="V12" s="439"/>
      <c r="W12" s="440"/>
      <c r="X12" s="440"/>
      <c r="Y12" s="440"/>
    </row>
    <row r="13" spans="1:27" s="438" customFormat="1" ht="21">
      <c r="B13" s="272" t="s">
        <v>791</v>
      </c>
      <c r="C13" s="718"/>
      <c r="D13" s="718"/>
      <c r="E13" s="718"/>
      <c r="F13" s="718"/>
      <c r="G13" s="718"/>
      <c r="H13" s="718"/>
      <c r="I13" s="274"/>
      <c r="J13" s="274"/>
      <c r="K13" s="274"/>
      <c r="L13" s="274"/>
      <c r="M13" s="274"/>
      <c r="N13" s="274"/>
      <c r="O13" s="441"/>
      <c r="P13" s="441"/>
      <c r="Q13" s="441"/>
      <c r="R13" s="441"/>
      <c r="S13" s="441"/>
      <c r="T13" s="441"/>
      <c r="U13" s="441"/>
      <c r="V13" s="441"/>
      <c r="W13" s="441"/>
      <c r="X13" s="441"/>
      <c r="Y13" s="441"/>
      <c r="Z13" s="441"/>
      <c r="AA13" s="442"/>
    </row>
    <row r="14" spans="1:27" s="438" customFormat="1" ht="42" customHeight="1">
      <c r="B14" s="931" t="s">
        <v>793</v>
      </c>
      <c r="C14" s="931"/>
      <c r="D14" s="931"/>
      <c r="E14" s="931"/>
      <c r="F14" s="931"/>
      <c r="G14" s="931"/>
      <c r="H14" s="931"/>
      <c r="I14" s="931"/>
      <c r="J14" s="931"/>
      <c r="K14" s="931"/>
      <c r="L14" s="931"/>
      <c r="M14" s="931"/>
      <c r="N14" s="931"/>
      <c r="O14" s="931"/>
      <c r="P14" s="931"/>
      <c r="Q14" s="931"/>
      <c r="R14" s="931"/>
      <c r="S14" s="931"/>
      <c r="T14" s="931"/>
      <c r="U14" s="324"/>
      <c r="V14" s="324"/>
      <c r="W14" s="324"/>
      <c r="X14" s="324"/>
      <c r="Y14" s="324"/>
      <c r="Z14" s="324"/>
      <c r="AA14" s="324"/>
    </row>
    <row r="15" spans="1:27" s="443" customFormat="1" ht="20.25" customHeight="1">
      <c r="V15" s="314"/>
      <c r="W15" s="314"/>
      <c r="X15" s="314"/>
      <c r="Y15" s="314"/>
      <c r="Z15" s="314"/>
      <c r="AA15" s="314"/>
    </row>
    <row r="16" spans="1:27" s="438" customFormat="1" ht="122.25" customHeight="1">
      <c r="B16" s="995" t="s">
        <v>792</v>
      </c>
      <c r="C16" s="995"/>
      <c r="D16" s="995"/>
      <c r="E16" s="995"/>
      <c r="F16" s="995"/>
      <c r="G16" s="995"/>
      <c r="H16" s="995"/>
      <c r="I16" s="995"/>
      <c r="J16" s="995"/>
      <c r="K16" s="995"/>
      <c r="L16" s="995"/>
      <c r="M16" s="995"/>
      <c r="N16" s="995"/>
      <c r="O16" s="995"/>
      <c r="P16" s="995"/>
      <c r="Q16" s="995"/>
      <c r="R16" s="995"/>
      <c r="S16" s="995"/>
      <c r="T16" s="995"/>
      <c r="V16" s="324"/>
      <c r="W16" s="324"/>
      <c r="X16" s="324"/>
      <c r="Y16" s="324"/>
      <c r="Z16" s="324"/>
      <c r="AA16" s="324"/>
    </row>
    <row r="17" spans="2:27" s="438" customFormat="1" ht="31.5" customHeight="1">
      <c r="B17" s="720"/>
      <c r="C17" s="720"/>
      <c r="D17" s="720"/>
      <c r="E17" s="720"/>
      <c r="F17" s="720"/>
      <c r="G17" s="720"/>
      <c r="H17" s="720"/>
      <c r="I17" s="720"/>
      <c r="J17" s="720"/>
      <c r="K17" s="720"/>
      <c r="L17" s="720"/>
      <c r="M17" s="720"/>
      <c r="N17" s="720"/>
      <c r="O17" s="720"/>
      <c r="P17" s="720"/>
      <c r="Q17" s="720"/>
      <c r="R17" s="720"/>
      <c r="S17" s="720"/>
      <c r="T17" s="720"/>
      <c r="V17" s="324"/>
      <c r="W17" s="324"/>
      <c r="X17" s="324"/>
      <c r="Y17" s="324"/>
      <c r="Z17" s="324"/>
      <c r="AA17" s="324"/>
    </row>
    <row r="18" spans="2:27" s="438" customFormat="1" ht="31.5" customHeight="1">
      <c r="B18" s="720"/>
      <c r="C18" s="720"/>
      <c r="D18" s="720"/>
      <c r="E18" s="720"/>
      <c r="F18" s="720"/>
      <c r="G18" s="720"/>
      <c r="H18" s="720"/>
      <c r="I18" s="720"/>
      <c r="J18" s="720"/>
      <c r="K18" s="720"/>
      <c r="L18" s="720"/>
      <c r="M18" s="720"/>
      <c r="N18" s="720"/>
      <c r="O18" s="720"/>
      <c r="P18" s="720"/>
      <c r="Q18" s="720"/>
      <c r="R18" s="998" t="s">
        <v>90</v>
      </c>
      <c r="S18" s="998"/>
      <c r="T18" s="998"/>
      <c r="V18" s="324"/>
      <c r="W18" s="324"/>
      <c r="X18" s="324"/>
      <c r="Y18" s="324"/>
      <c r="Z18" s="324"/>
      <c r="AA18" s="324"/>
    </row>
    <row r="19" spans="2:27" s="438" customFormat="1" ht="18.75" customHeight="1">
      <c r="C19" s="444"/>
      <c r="D19" s="996" t="s">
        <v>683</v>
      </c>
      <c r="E19" s="996"/>
      <c r="F19" s="996"/>
      <c r="G19" s="996"/>
      <c r="H19" s="996"/>
      <c r="I19" s="996"/>
      <c r="J19" s="996"/>
      <c r="K19" s="996"/>
      <c r="L19" s="996"/>
      <c r="M19" s="996"/>
      <c r="N19" s="996"/>
      <c r="O19" s="996"/>
      <c r="P19" s="996"/>
      <c r="Q19" s="996"/>
      <c r="R19" s="996"/>
      <c r="S19" s="996"/>
      <c r="T19" s="996"/>
      <c r="U19" s="444"/>
      <c r="V19" s="444"/>
      <c r="W19" s="444"/>
      <c r="X19" s="444"/>
      <c r="Y19" s="324"/>
      <c r="Z19" s="324"/>
      <c r="AA19" s="324"/>
    </row>
    <row r="20" spans="2:27" s="438" customFormat="1" ht="15.75" customHeight="1">
      <c r="C20" s="444"/>
      <c r="D20" s="997" t="s">
        <v>268</v>
      </c>
      <c r="E20" s="997"/>
      <c r="F20" s="997"/>
      <c r="G20" s="997"/>
      <c r="H20" s="997"/>
      <c r="I20" s="997"/>
      <c r="J20" s="997"/>
      <c r="K20" s="997"/>
      <c r="L20" s="997"/>
      <c r="M20" s="997"/>
      <c r="N20" s="997"/>
      <c r="O20" s="997"/>
      <c r="P20" s="997"/>
      <c r="Q20" s="997"/>
      <c r="R20" s="997"/>
      <c r="S20" s="997"/>
      <c r="T20" s="997"/>
      <c r="U20" s="444"/>
      <c r="V20" s="444"/>
      <c r="W20" s="444"/>
      <c r="X20" s="444"/>
      <c r="Y20" s="324"/>
      <c r="Z20" s="324"/>
      <c r="AA20" s="324"/>
    </row>
    <row r="21" spans="2:27" s="438" customFormat="1" ht="42" customHeight="1">
      <c r="D21" s="445" t="s">
        <v>73</v>
      </c>
      <c r="E21" s="446"/>
      <c r="F21" s="445" t="s">
        <v>76</v>
      </c>
      <c r="G21" s="446"/>
      <c r="H21" s="445" t="s">
        <v>12</v>
      </c>
      <c r="I21" s="446"/>
      <c r="J21" s="445" t="s">
        <v>31</v>
      </c>
      <c r="K21" s="446"/>
      <c r="L21" s="445" t="s">
        <v>72</v>
      </c>
      <c r="M21" s="446"/>
      <c r="N21" s="445" t="s">
        <v>75</v>
      </c>
      <c r="O21" s="446"/>
      <c r="P21" s="445" t="s">
        <v>74</v>
      </c>
      <c r="Q21" s="446"/>
      <c r="R21" s="445" t="s">
        <v>180</v>
      </c>
      <c r="T21" s="447" t="s">
        <v>210</v>
      </c>
      <c r="V21" s="324"/>
      <c r="W21" s="324"/>
      <c r="X21" s="324"/>
      <c r="Y21" s="324"/>
      <c r="Z21" s="324"/>
      <c r="AA21" s="324"/>
    </row>
    <row r="22" spans="2:27" s="438" customFormat="1" ht="28.5" customHeight="1">
      <c r="D22" s="448"/>
      <c r="E22" s="448"/>
      <c r="F22" s="448"/>
      <c r="G22" s="448"/>
      <c r="H22" s="448"/>
      <c r="I22" s="448"/>
      <c r="J22" s="448"/>
      <c r="K22" s="448"/>
      <c r="L22" s="448"/>
      <c r="M22" s="448"/>
      <c r="N22" s="448"/>
      <c r="O22" s="448"/>
      <c r="P22" s="448"/>
      <c r="Q22" s="448"/>
      <c r="R22" s="448"/>
      <c r="S22" s="448"/>
      <c r="T22" s="448"/>
      <c r="V22" s="324"/>
      <c r="W22" s="324"/>
      <c r="X22" s="324"/>
      <c r="Y22" s="324"/>
      <c r="Z22" s="324"/>
      <c r="AA22" s="324"/>
    </row>
    <row r="23" spans="2:27" s="438" customFormat="1" ht="21" customHeight="1">
      <c r="B23" s="438" t="s">
        <v>608</v>
      </c>
      <c r="D23" s="679" t="s">
        <v>499</v>
      </c>
      <c r="E23" s="680"/>
      <c r="F23" s="679" t="s">
        <v>499</v>
      </c>
      <c r="G23" s="680"/>
      <c r="H23" s="679" t="s">
        <v>499</v>
      </c>
      <c r="I23" s="679"/>
      <c r="J23" s="679" t="s">
        <v>499</v>
      </c>
      <c r="K23" s="679"/>
      <c r="L23" s="679" t="s">
        <v>499</v>
      </c>
      <c r="M23" s="679"/>
      <c r="N23" s="679" t="s">
        <v>499</v>
      </c>
      <c r="O23" s="679"/>
      <c r="P23" s="679" t="s">
        <v>499</v>
      </c>
      <c r="Q23" s="679"/>
      <c r="R23" s="679" t="s">
        <v>499</v>
      </c>
      <c r="S23" s="679"/>
      <c r="T23" s="679" t="s">
        <v>499</v>
      </c>
      <c r="V23" s="324"/>
      <c r="W23" s="324"/>
      <c r="X23" s="324"/>
      <c r="Y23" s="324"/>
      <c r="Z23" s="324"/>
      <c r="AA23" s="324"/>
    </row>
    <row r="24" spans="2:27" s="438" customFormat="1" ht="21" customHeight="1">
      <c r="V24" s="324"/>
      <c r="W24" s="324"/>
      <c r="X24" s="324"/>
      <c r="Y24" s="324"/>
      <c r="Z24" s="324"/>
      <c r="AA24" s="324"/>
    </row>
    <row r="25" spans="2:27" s="438" customFormat="1" ht="21.6" customHeight="1">
      <c r="V25" s="324"/>
      <c r="W25" s="324"/>
      <c r="X25" s="324"/>
      <c r="Y25" s="324"/>
      <c r="Z25" s="324"/>
      <c r="AA25" s="324"/>
    </row>
  </sheetData>
  <mergeCells count="13">
    <mergeCell ref="D19:T19"/>
    <mergeCell ref="D20:T20"/>
    <mergeCell ref="R18:T18"/>
    <mergeCell ref="B7:R7"/>
    <mergeCell ref="B8:T8"/>
    <mergeCell ref="B11:T11"/>
    <mergeCell ref="B14:T14"/>
    <mergeCell ref="B16:T16"/>
    <mergeCell ref="A1:T1"/>
    <mergeCell ref="A2:T2"/>
    <mergeCell ref="A3:T3"/>
    <mergeCell ref="B5:Q5"/>
    <mergeCell ref="B6:T6"/>
  </mergeCells>
  <printOptions horizontalCentered="1"/>
  <pageMargins left="0.19685039370078741" right="0.51181102362204722" top="0.39370078740157483" bottom="0.19685039370078741" header="0.23622047244094491" footer="0.27559055118110237"/>
  <pageSetup paperSize="9" scale="82" firstPageNumber="35" orientation="portrait" useFirstPageNumber="1" r:id="rId1"/>
  <headerFooter alignWithMargins="0">
    <oddFooter>&amp;C&amp;"B Nazanin,Regular"&amp;12&amp;P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3"/>
  <sheetViews>
    <sheetView rightToLeft="1" view="pageBreakPreview" topLeftCell="A13" zoomScaleNormal="100" zoomScaleSheetLayoutView="100" workbookViewId="0">
      <selection activeCell="D10" sqref="D10"/>
    </sheetView>
  </sheetViews>
  <sheetFormatPr defaultRowHeight="18.75"/>
  <cols>
    <col min="1" max="1" width="0.5703125" style="32" customWidth="1"/>
    <col min="2" max="2" width="26.7109375" style="32" customWidth="1"/>
    <col min="3" max="3" width="0.85546875" style="32" customWidth="1"/>
    <col min="4" max="4" width="10.7109375" style="32" customWidth="1"/>
    <col min="5" max="5" width="0.85546875" style="32" customWidth="1"/>
    <col min="6" max="6" width="18.7109375" style="33" customWidth="1"/>
    <col min="7" max="7" width="0.85546875" style="32" customWidth="1"/>
    <col min="8" max="8" width="18.7109375" style="33" customWidth="1"/>
    <col min="9" max="9" width="0.85546875" style="32" customWidth="1"/>
    <col min="10" max="10" width="32.140625" style="32" customWidth="1"/>
    <col min="11" max="11" width="0.85546875" style="32" customWidth="1"/>
    <col min="12" max="12" width="10.7109375" style="32" customWidth="1"/>
    <col min="13" max="13" width="0.85546875" style="32" customWidth="1"/>
    <col min="14" max="14" width="18.7109375" style="33" customWidth="1"/>
    <col min="15" max="15" width="0.85546875" style="32" customWidth="1"/>
    <col min="16" max="16" width="18.7109375" style="33" customWidth="1"/>
    <col min="17" max="17" width="2.7109375" style="32" customWidth="1"/>
    <col min="18" max="18" width="17" style="75" bestFit="1" customWidth="1"/>
    <col min="19" max="19" width="12" style="75" hidden="1" customWidth="1"/>
    <col min="20" max="20" width="11.85546875" style="32" bestFit="1" customWidth="1"/>
    <col min="21" max="16384" width="9.140625" style="32"/>
  </cols>
  <sheetData>
    <row r="1" spans="1:20" ht="6" customHeight="1"/>
    <row r="2" spans="1:20" ht="20.25" customHeight="1">
      <c r="B2" s="911" t="s">
        <v>50</v>
      </c>
      <c r="C2" s="911"/>
      <c r="D2" s="911"/>
      <c r="E2" s="911"/>
      <c r="F2" s="911"/>
      <c r="G2" s="911"/>
      <c r="H2" s="911"/>
      <c r="I2" s="911"/>
      <c r="J2" s="911"/>
      <c r="K2" s="911"/>
      <c r="L2" s="911"/>
      <c r="M2" s="911"/>
      <c r="N2" s="911"/>
      <c r="O2" s="911"/>
      <c r="P2" s="911"/>
    </row>
    <row r="3" spans="1:20" ht="20.25" customHeight="1">
      <c r="B3" s="911" t="s">
        <v>102</v>
      </c>
      <c r="C3" s="911"/>
      <c r="D3" s="911"/>
      <c r="E3" s="911"/>
      <c r="F3" s="911"/>
      <c r="G3" s="911"/>
      <c r="H3" s="911"/>
      <c r="I3" s="911"/>
      <c r="J3" s="911"/>
      <c r="K3" s="911"/>
      <c r="L3" s="911"/>
      <c r="M3" s="911"/>
      <c r="N3" s="911"/>
      <c r="O3" s="911"/>
      <c r="P3" s="911"/>
    </row>
    <row r="4" spans="1:20" ht="20.25" customHeight="1">
      <c r="B4" s="911" t="s">
        <v>212</v>
      </c>
      <c r="C4" s="911"/>
      <c r="D4" s="911"/>
      <c r="E4" s="911"/>
      <c r="F4" s="911"/>
      <c r="G4" s="911"/>
      <c r="H4" s="911"/>
      <c r="I4" s="911"/>
      <c r="J4" s="911"/>
      <c r="K4" s="911"/>
      <c r="L4" s="911"/>
      <c r="M4" s="911"/>
      <c r="N4" s="911"/>
      <c r="O4" s="911"/>
      <c r="P4" s="911"/>
    </row>
    <row r="5" spans="1:20" ht="20.25" customHeight="1">
      <c r="A5" s="31"/>
      <c r="B5" s="31"/>
      <c r="N5" s="34"/>
    </row>
    <row r="6" spans="1:20" ht="20.25" customHeight="1">
      <c r="A6" s="31"/>
      <c r="B6" s="31"/>
      <c r="C6" s="31"/>
      <c r="D6" s="36"/>
      <c r="E6" s="31"/>
      <c r="F6" s="36"/>
      <c r="G6" s="31"/>
      <c r="H6" s="36"/>
      <c r="I6" s="31"/>
      <c r="J6" s="31"/>
      <c r="K6" s="31"/>
      <c r="L6" s="36"/>
      <c r="M6" s="31"/>
      <c r="N6" s="36"/>
      <c r="O6" s="31"/>
      <c r="P6" s="36"/>
    </row>
    <row r="7" spans="1:20" ht="20.25" customHeight="1">
      <c r="B7" s="46" t="s">
        <v>35</v>
      </c>
      <c r="C7" s="28"/>
      <c r="D7" s="90" t="s">
        <v>0</v>
      </c>
      <c r="E7" s="28"/>
      <c r="F7" s="46" t="s">
        <v>209</v>
      </c>
      <c r="G7" s="28"/>
      <c r="H7" s="46" t="s">
        <v>178</v>
      </c>
      <c r="I7" s="28"/>
      <c r="J7" s="46" t="s">
        <v>148</v>
      </c>
      <c r="K7" s="28"/>
      <c r="L7" s="90" t="s">
        <v>0</v>
      </c>
      <c r="M7" s="28"/>
      <c r="N7" s="46" t="str">
        <f>F7</f>
        <v>1398/09/30</v>
      </c>
      <c r="O7" s="28"/>
      <c r="P7" s="46" t="str">
        <f>H7</f>
        <v>1397/09/30</v>
      </c>
    </row>
    <row r="8" spans="1:20" ht="20.25" customHeight="1">
      <c r="B8" s="47"/>
      <c r="C8" s="31"/>
      <c r="D8" s="48"/>
      <c r="E8" s="31"/>
      <c r="F8" s="36" t="s">
        <v>34</v>
      </c>
      <c r="G8" s="31"/>
      <c r="H8" s="36" t="s">
        <v>34</v>
      </c>
      <c r="I8" s="31"/>
      <c r="J8" s="47"/>
      <c r="K8" s="31"/>
      <c r="L8" s="48"/>
      <c r="M8" s="31"/>
      <c r="N8" s="36" t="s">
        <v>34</v>
      </c>
      <c r="O8" s="31"/>
      <c r="P8" s="36" t="s">
        <v>34</v>
      </c>
    </row>
    <row r="9" spans="1:20" ht="20.25" customHeight="1">
      <c r="B9" s="28" t="s">
        <v>150</v>
      </c>
      <c r="C9" s="31"/>
      <c r="D9" s="36"/>
      <c r="E9" s="31"/>
      <c r="F9" s="32"/>
      <c r="I9" s="31"/>
      <c r="J9" s="28" t="s">
        <v>40</v>
      </c>
      <c r="K9" s="31"/>
      <c r="L9" s="36"/>
      <c r="M9" s="31"/>
      <c r="R9" s="75" t="s">
        <v>202</v>
      </c>
    </row>
    <row r="10" spans="1:20" ht="20.25" customHeight="1">
      <c r="B10" s="121" t="s">
        <v>1</v>
      </c>
      <c r="C10" s="31"/>
      <c r="D10" s="36">
        <v>3</v>
      </c>
      <c r="E10" s="31"/>
      <c r="F10" s="195" t="str">
        <f>'19-20'!G63</f>
        <v>000</v>
      </c>
      <c r="G10" s="49"/>
      <c r="H10" s="59" t="str">
        <f>'19-20'!I63</f>
        <v>000</v>
      </c>
      <c r="I10" s="31"/>
      <c r="J10" s="31" t="s">
        <v>82</v>
      </c>
      <c r="L10" s="36">
        <v>9</v>
      </c>
      <c r="N10" s="51" t="e">
        <f>#REF!</f>
        <v>#REF!</v>
      </c>
      <c r="O10" s="58"/>
      <c r="P10" s="51" t="e">
        <f>#REF!</f>
        <v>#REF!</v>
      </c>
      <c r="R10" s="223">
        <v>916438.27920400002</v>
      </c>
      <c r="T10" s="203">
        <f>R10-F10</f>
        <v>916438.27920400002</v>
      </c>
    </row>
    <row r="11" spans="1:20" ht="20.25" customHeight="1">
      <c r="B11" s="121" t="s">
        <v>33</v>
      </c>
      <c r="D11" s="36">
        <v>4</v>
      </c>
      <c r="F11" s="195">
        <f>'19-20'!K20</f>
        <v>0</v>
      </c>
      <c r="H11" s="59">
        <f>'19-20'!M20</f>
        <v>0</v>
      </c>
      <c r="I11" s="31"/>
      <c r="J11" s="121" t="s">
        <v>147</v>
      </c>
      <c r="K11" s="31"/>
      <c r="L11" s="36">
        <v>10</v>
      </c>
      <c r="M11" s="31"/>
      <c r="N11" s="51" t="str">
        <f>'خلاصه وضعیت مالیاتی'!P21</f>
        <v>000</v>
      </c>
      <c r="O11" s="31"/>
      <c r="P11" s="51" t="str">
        <f>'خلاصه وضعیت مالیاتی'!R21</f>
        <v>000</v>
      </c>
      <c r="R11" s="223">
        <v>1722594.9017406187</v>
      </c>
      <c r="S11" s="204"/>
      <c r="T11" s="203">
        <f>R11-F11</f>
        <v>1722594.9017406187</v>
      </c>
    </row>
    <row r="12" spans="1:20" ht="20.25" customHeight="1">
      <c r="B12" s="121" t="s">
        <v>189</v>
      </c>
      <c r="C12" s="49"/>
      <c r="D12" s="36">
        <v>5</v>
      </c>
      <c r="E12" s="31"/>
      <c r="F12" s="195" t="e">
        <f>'19-20'!#REF!</f>
        <v>#REF!</v>
      </c>
      <c r="G12" s="49"/>
      <c r="H12" s="59" t="e">
        <f>'19-20'!#REF!</f>
        <v>#REF!</v>
      </c>
      <c r="I12" s="31"/>
      <c r="J12" s="121" t="s">
        <v>20</v>
      </c>
      <c r="K12" s="31"/>
      <c r="L12" s="36">
        <v>11</v>
      </c>
      <c r="M12" s="31" t="s">
        <v>2</v>
      </c>
      <c r="N12" s="67" t="e">
        <f>#REF!</f>
        <v>#REF!</v>
      </c>
      <c r="O12" s="31"/>
      <c r="P12" s="51" t="e">
        <f>#REF!</f>
        <v>#REF!</v>
      </c>
      <c r="R12" s="207"/>
      <c r="S12" s="204"/>
      <c r="T12" s="203"/>
    </row>
    <row r="13" spans="1:20" ht="20.25" customHeight="1">
      <c r="B13" s="121" t="s">
        <v>111</v>
      </c>
      <c r="D13" s="36">
        <v>6</v>
      </c>
      <c r="F13" s="195" t="e">
        <f>'12'!#REF!</f>
        <v>#REF!</v>
      </c>
      <c r="H13" s="59" t="e">
        <f>'12'!#REF!</f>
        <v>#REF!</v>
      </c>
      <c r="I13" s="31"/>
      <c r="J13" s="32" t="s">
        <v>213</v>
      </c>
      <c r="L13" s="36">
        <v>12</v>
      </c>
      <c r="N13" s="119" t="e">
        <f>#REF!</f>
        <v>#REF!</v>
      </c>
      <c r="O13" s="58"/>
      <c r="P13" s="119" t="e">
        <f>#REF!</f>
        <v>#REF!</v>
      </c>
      <c r="R13" s="207"/>
      <c r="S13" s="204"/>
      <c r="T13" s="203"/>
    </row>
    <row r="14" spans="1:20" ht="20.25" customHeight="1">
      <c r="B14" s="31" t="s">
        <v>165</v>
      </c>
      <c r="C14" s="31"/>
      <c r="D14" s="36"/>
      <c r="E14" s="31"/>
      <c r="F14" s="60" t="e">
        <f>SUM(F10:F13)</f>
        <v>#REF!</v>
      </c>
      <c r="G14" s="49"/>
      <c r="H14" s="60" t="e">
        <f>SUM(H10:H13)</f>
        <v>#REF!</v>
      </c>
      <c r="I14" s="31"/>
      <c r="J14" s="28" t="s">
        <v>164</v>
      </c>
      <c r="K14" s="31"/>
      <c r="L14" s="36"/>
      <c r="M14" s="31"/>
      <c r="N14" s="63" t="e">
        <f>SUM(N10:N13)</f>
        <v>#REF!</v>
      </c>
      <c r="O14" s="31"/>
      <c r="P14" s="63" t="e">
        <f>SUM(P10:P13)</f>
        <v>#REF!</v>
      </c>
      <c r="R14" s="207"/>
      <c r="S14" s="204"/>
      <c r="T14" s="203"/>
    </row>
    <row r="15" spans="1:20" ht="20.25" customHeight="1">
      <c r="B15" s="28" t="s">
        <v>151</v>
      </c>
      <c r="C15" s="31"/>
      <c r="D15" s="36"/>
      <c r="E15" s="31"/>
      <c r="F15" s="61"/>
      <c r="G15" s="50"/>
      <c r="H15" s="61"/>
      <c r="I15" s="31"/>
      <c r="J15" s="28" t="s">
        <v>41</v>
      </c>
      <c r="K15" s="31"/>
      <c r="L15" s="36"/>
      <c r="M15" s="31"/>
      <c r="N15" s="64"/>
      <c r="O15" s="31"/>
      <c r="P15" s="64"/>
      <c r="R15" s="207"/>
      <c r="S15" s="204"/>
      <c r="T15" s="203"/>
    </row>
    <row r="16" spans="1:20" ht="20.25" customHeight="1">
      <c r="B16" s="121" t="s">
        <v>140</v>
      </c>
      <c r="C16" s="31"/>
      <c r="D16" s="36">
        <v>5</v>
      </c>
      <c r="E16" s="31"/>
      <c r="F16" s="59">
        <f>1739989899/1000000</f>
        <v>1739.9898989999999</v>
      </c>
      <c r="G16" s="49"/>
      <c r="H16" s="59">
        <f>1097834872/1000000</f>
        <v>1097.8348719999999</v>
      </c>
      <c r="I16" s="31"/>
      <c r="J16" s="121" t="s">
        <v>28</v>
      </c>
      <c r="K16" s="31"/>
      <c r="L16" s="36">
        <v>13</v>
      </c>
      <c r="M16" s="31"/>
      <c r="N16" s="51" t="e">
        <f>'21-23'!#REF!</f>
        <v>#REF!</v>
      </c>
      <c r="O16" s="31"/>
      <c r="P16" s="51" t="e">
        <f>'21-23'!#REF!</f>
        <v>#REF!</v>
      </c>
      <c r="R16" s="207"/>
      <c r="S16" s="204"/>
      <c r="T16" s="203"/>
    </row>
    <row r="17" spans="1:20" ht="20.25" customHeight="1">
      <c r="B17" s="121" t="s">
        <v>37</v>
      </c>
      <c r="C17" s="31"/>
      <c r="D17" s="36">
        <v>7</v>
      </c>
      <c r="E17" s="31"/>
      <c r="F17" s="59" t="e">
        <f>'12'!#REF!</f>
        <v>#REF!</v>
      </c>
      <c r="G17" s="59"/>
      <c r="H17" s="59" t="e">
        <f>'12'!#REF!</f>
        <v>#REF!</v>
      </c>
      <c r="I17" s="31"/>
      <c r="N17" s="58"/>
      <c r="O17" s="58"/>
      <c r="P17" s="58"/>
      <c r="R17" s="207"/>
      <c r="S17" s="204"/>
      <c r="T17" s="203"/>
    </row>
    <row r="18" spans="1:20" ht="20.25" customHeight="1">
      <c r="B18" s="121" t="s">
        <v>36</v>
      </c>
      <c r="C18" s="31"/>
      <c r="D18" s="36">
        <v>8</v>
      </c>
      <c r="E18" s="31"/>
      <c r="F18" s="59" t="e">
        <f>'12'!#REF!</f>
        <v>#REF!</v>
      </c>
      <c r="G18" s="49"/>
      <c r="H18" s="59" t="e">
        <f>'12'!#REF!</f>
        <v>#REF!</v>
      </c>
      <c r="I18" s="31"/>
      <c r="N18" s="58"/>
      <c r="O18" s="58"/>
      <c r="P18" s="58"/>
      <c r="R18" s="207"/>
      <c r="S18" s="204"/>
      <c r="T18" s="203"/>
    </row>
    <row r="19" spans="1:20" ht="20.25" customHeight="1">
      <c r="B19" s="45" t="s">
        <v>38</v>
      </c>
      <c r="C19" s="31"/>
      <c r="E19" s="31"/>
      <c r="F19" s="60" t="e">
        <f>SUM(F16:F18)</f>
        <v>#REF!</v>
      </c>
      <c r="G19" s="59"/>
      <c r="H19" s="60" t="e">
        <f>SUM(H16:H18)</f>
        <v>#REF!</v>
      </c>
      <c r="I19" s="31"/>
      <c r="J19" s="28" t="s">
        <v>42</v>
      </c>
      <c r="K19" s="31"/>
      <c r="L19" s="36"/>
      <c r="M19" s="31"/>
      <c r="N19" s="65" t="e">
        <f>SUM(N16:N18)</f>
        <v>#REF!</v>
      </c>
      <c r="O19" s="64"/>
      <c r="P19" s="65" t="e">
        <f>SUM(P15:P16)</f>
        <v>#REF!</v>
      </c>
      <c r="R19" s="207"/>
      <c r="S19" s="204"/>
      <c r="T19" s="203"/>
    </row>
    <row r="20" spans="1:20" ht="20.25" customHeight="1">
      <c r="B20" s="45"/>
      <c r="C20" s="31"/>
      <c r="E20" s="31"/>
      <c r="F20" s="61"/>
      <c r="G20" s="59"/>
      <c r="H20" s="61"/>
      <c r="I20" s="31"/>
      <c r="J20" s="28" t="s">
        <v>43</v>
      </c>
      <c r="K20" s="31"/>
      <c r="L20" s="36"/>
      <c r="M20" s="31"/>
      <c r="N20" s="63" t="e">
        <f>N14+N19</f>
        <v>#REF!</v>
      </c>
      <c r="O20" s="64"/>
      <c r="P20" s="63" t="e">
        <f>P14+P19</f>
        <v>#REF!</v>
      </c>
      <c r="R20" s="207"/>
      <c r="S20" s="204"/>
      <c r="T20" s="203"/>
    </row>
    <row r="21" spans="1:20" ht="20.25" customHeight="1">
      <c r="F21" s="32"/>
      <c r="H21" s="32"/>
      <c r="I21" s="49"/>
      <c r="J21" s="45" t="s">
        <v>3</v>
      </c>
      <c r="K21" s="49"/>
      <c r="L21" s="49"/>
      <c r="M21" s="49"/>
      <c r="N21" s="65"/>
      <c r="O21" s="51"/>
      <c r="P21" s="65"/>
      <c r="R21" s="207"/>
      <c r="S21" s="204"/>
      <c r="T21" s="203"/>
    </row>
    <row r="22" spans="1:20" ht="20.25" customHeight="1">
      <c r="F22" s="32"/>
      <c r="H22" s="32"/>
      <c r="I22" s="31"/>
      <c r="J22" s="121" t="s">
        <v>101</v>
      </c>
      <c r="K22" s="31"/>
      <c r="L22" s="36">
        <v>14</v>
      </c>
      <c r="M22" s="31"/>
      <c r="N22" s="51">
        <v>219000</v>
      </c>
      <c r="O22" s="31"/>
      <c r="P22" s="51">
        <v>219000</v>
      </c>
      <c r="R22" s="207"/>
      <c r="S22" s="204"/>
      <c r="T22" s="203"/>
    </row>
    <row r="23" spans="1:20" ht="20.25" customHeight="1">
      <c r="F23" s="32"/>
      <c r="H23" s="32"/>
      <c r="I23" s="31"/>
      <c r="J23" s="121" t="s">
        <v>19</v>
      </c>
      <c r="K23" s="31"/>
      <c r="L23" s="36">
        <v>15</v>
      </c>
      <c r="M23" s="31"/>
      <c r="N23" s="51">
        <f>P23-'صورت سود و زیان'!F32</f>
        <v>26211</v>
      </c>
      <c r="O23" s="31"/>
      <c r="P23" s="51">
        <v>26211</v>
      </c>
      <c r="R23" s="75">
        <f>R24+N24</f>
        <v>-670503.88128660899</v>
      </c>
    </row>
    <row r="24" spans="1:20" ht="20.25" customHeight="1">
      <c r="B24" s="31"/>
      <c r="C24" s="31"/>
      <c r="D24" s="36"/>
      <c r="E24" s="31"/>
      <c r="F24" s="50"/>
      <c r="G24" s="49"/>
      <c r="H24" s="50"/>
      <c r="I24" s="31"/>
      <c r="J24" s="31" t="s">
        <v>18</v>
      </c>
      <c r="K24" s="31"/>
      <c r="L24" s="36"/>
      <c r="M24" s="31"/>
      <c r="N24" s="51">
        <f>'صورت سود و زیان'!G34</f>
        <v>-208361</v>
      </c>
      <c r="O24" s="31"/>
      <c r="P24" s="51">
        <f>'صورت سود و زیان'!K34</f>
        <v>41639</v>
      </c>
      <c r="R24" s="223">
        <v>-462142.88128660899</v>
      </c>
    </row>
    <row r="25" spans="1:20" ht="20.25" customHeight="1">
      <c r="F25" s="42"/>
      <c r="G25" s="42"/>
      <c r="H25" s="42"/>
      <c r="I25" s="31"/>
      <c r="J25" s="28" t="s">
        <v>4</v>
      </c>
      <c r="K25" s="31"/>
      <c r="L25" s="36"/>
      <c r="M25" s="31"/>
      <c r="N25" s="63">
        <f>SUM(N22:N24)</f>
        <v>36850</v>
      </c>
      <c r="O25" s="31"/>
      <c r="P25" s="63">
        <f>SUM(P22:P24)</f>
        <v>286850</v>
      </c>
    </row>
    <row r="26" spans="1:20" ht="20.25" customHeight="1" thickBot="1">
      <c r="B26" s="28" t="s">
        <v>39</v>
      </c>
      <c r="C26" s="31"/>
      <c r="D26" s="36"/>
      <c r="E26" s="31"/>
      <c r="F26" s="62" t="e">
        <f>F14+F19</f>
        <v>#REF!</v>
      </c>
      <c r="G26" s="49"/>
      <c r="H26" s="167" t="e">
        <f>H14+H19</f>
        <v>#REF!</v>
      </c>
      <c r="I26" s="31"/>
      <c r="J26" s="45" t="s">
        <v>149</v>
      </c>
      <c r="K26" s="45"/>
      <c r="L26" s="45"/>
      <c r="M26" s="31"/>
      <c r="N26" s="66" t="e">
        <f>N20+N25</f>
        <v>#REF!</v>
      </c>
      <c r="O26" s="31"/>
      <c r="P26" s="168" t="e">
        <f>P20+P25</f>
        <v>#REF!</v>
      </c>
      <c r="R26" s="102" t="e">
        <f>H26-P26</f>
        <v>#REF!</v>
      </c>
    </row>
    <row r="27" spans="1:20" ht="20.25" customHeight="1" thickTop="1">
      <c r="I27" s="31"/>
      <c r="N27" s="107"/>
      <c r="P27" s="107"/>
      <c r="R27" s="75">
        <f>N22*10%</f>
        <v>21900</v>
      </c>
    </row>
    <row r="28" spans="1:20" s="43" customFormat="1" ht="20.25" customHeight="1">
      <c r="B28" s="52"/>
      <c r="C28" s="52"/>
      <c r="D28" s="53"/>
      <c r="E28" s="52"/>
      <c r="F28" s="54"/>
      <c r="G28" s="55"/>
      <c r="H28" s="54"/>
      <c r="I28" s="52"/>
      <c r="J28" s="56"/>
      <c r="K28" s="52"/>
      <c r="L28" s="52"/>
      <c r="M28" s="52"/>
      <c r="N28" s="54"/>
      <c r="O28" s="55"/>
      <c r="P28" s="54"/>
      <c r="R28" s="120"/>
      <c r="S28" s="120"/>
    </row>
    <row r="29" spans="1:20" ht="20.25" customHeight="1">
      <c r="A29" s="36"/>
      <c r="B29" s="36"/>
      <c r="C29" s="36"/>
      <c r="D29" s="36"/>
      <c r="E29" s="36"/>
      <c r="F29" s="57"/>
      <c r="G29" s="36"/>
      <c r="H29" s="57"/>
      <c r="I29" s="36"/>
      <c r="J29" s="36"/>
      <c r="K29" s="36"/>
      <c r="L29" s="36"/>
      <c r="M29" s="36"/>
      <c r="N29" s="57"/>
      <c r="O29" s="36"/>
      <c r="P29" s="57"/>
      <c r="Q29" s="36"/>
    </row>
    <row r="30" spans="1:20" ht="20.25" customHeight="1">
      <c r="A30" s="36"/>
      <c r="B30" s="909" t="s">
        <v>177</v>
      </c>
      <c r="C30" s="909"/>
      <c r="D30" s="909"/>
      <c r="E30" s="909"/>
      <c r="F30" s="909"/>
      <c r="G30" s="909"/>
      <c r="H30" s="909"/>
      <c r="I30" s="909"/>
      <c r="J30" s="909"/>
      <c r="K30" s="909"/>
      <c r="L30" s="909"/>
      <c r="M30" s="909"/>
      <c r="N30" s="909"/>
      <c r="O30" s="909"/>
      <c r="P30" s="909"/>
      <c r="Q30" s="36"/>
    </row>
    <row r="31" spans="1:20">
      <c r="A31" s="33">
        <v>2</v>
      </c>
      <c r="B31" s="910"/>
      <c r="C31" s="910"/>
      <c r="D31" s="910"/>
      <c r="E31" s="910"/>
      <c r="F31" s="910"/>
      <c r="G31" s="910"/>
      <c r="H31" s="910"/>
      <c r="I31" s="910"/>
      <c r="J31" s="910"/>
      <c r="K31" s="910"/>
      <c r="L31" s="910"/>
      <c r="M31" s="910"/>
      <c r="N31" s="910"/>
      <c r="O31" s="910"/>
      <c r="P31" s="910"/>
      <c r="Q31" s="33"/>
    </row>
    <row r="32" spans="1:20">
      <c r="F32" s="107"/>
      <c r="N32" s="210"/>
      <c r="O32" s="75"/>
      <c r="P32" s="210"/>
    </row>
    <row r="33" spans="6:8">
      <c r="F33" s="230" t="e">
        <f>F26-N26</f>
        <v>#REF!</v>
      </c>
      <c r="G33" s="231"/>
      <c r="H33" s="230" t="e">
        <f>H26-P26</f>
        <v>#REF!</v>
      </c>
    </row>
  </sheetData>
  <mergeCells count="5">
    <mergeCell ref="B30:P30"/>
    <mergeCell ref="B31:P31"/>
    <mergeCell ref="B2:P2"/>
    <mergeCell ref="B3:P3"/>
    <mergeCell ref="B4:P4"/>
  </mergeCells>
  <phoneticPr fontId="0" type="noConversion"/>
  <printOptions horizontalCentered="1"/>
  <pageMargins left="0.19685039370078741" right="0.19685039370078741" top="0.51181102362204722" bottom="0.19685039370078741" header="0.23622047244094491" footer="0.31496062992125984"/>
  <pageSetup paperSize="9" scale="90" firstPageNumber="2" orientation="landscape" useFirstPageNumber="1" r:id="rId1"/>
  <headerFooter alignWithMargins="0">
    <oddFooter>&amp;C&amp;"B Nazanin,Regular"&amp;12&amp;P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40"/>
  <sheetViews>
    <sheetView rightToLeft="1" tabSelected="1" view="pageBreakPreview" topLeftCell="A24" zoomScaleNormal="100" zoomScaleSheetLayoutView="100" workbookViewId="0">
      <selection activeCell="B2" sqref="B2:I2"/>
    </sheetView>
  </sheetViews>
  <sheetFormatPr defaultRowHeight="18.75"/>
  <cols>
    <col min="1" max="1" width="2.7109375" style="384" customWidth="1"/>
    <col min="2" max="2" width="9.140625" style="384"/>
    <col min="3" max="3" width="39.28515625" style="384" customWidth="1"/>
    <col min="4" max="4" width="13.5703125" style="384" customWidth="1"/>
    <col min="5" max="5" width="0.85546875" style="384" customWidth="1"/>
    <col min="6" max="6" width="17" style="384" customWidth="1"/>
    <col min="7" max="7" width="0.85546875" style="384" customWidth="1"/>
    <col min="8" max="8" width="13.7109375" style="384" customWidth="1"/>
    <col min="9" max="9" width="0.85546875" style="384" customWidth="1"/>
    <col min="10" max="10" width="8.7109375" style="384" customWidth="1"/>
    <col min="11" max="11" width="0.85546875" style="384" customWidth="1"/>
    <col min="12" max="12" width="9.7109375" style="384" customWidth="1"/>
    <col min="13" max="13" width="0.85546875" style="384" customWidth="1"/>
    <col min="14" max="14" width="12.42578125" style="384" customWidth="1"/>
    <col min="15" max="15" width="2.28515625" style="384" customWidth="1"/>
    <col min="16" max="16384" width="9.140625" style="384"/>
  </cols>
  <sheetData>
    <row r="1" spans="1:15" ht="14.25" customHeight="1"/>
    <row r="2" spans="1:15" ht="22.5" customHeight="1">
      <c r="A2" s="936" t="s">
        <v>688</v>
      </c>
      <c r="B2" s="936"/>
      <c r="C2" s="936"/>
      <c r="D2" s="936"/>
      <c r="E2" s="936"/>
      <c r="F2" s="936"/>
      <c r="G2" s="936"/>
      <c r="H2" s="936"/>
      <c r="I2" s="936"/>
      <c r="J2" s="936"/>
      <c r="K2" s="936"/>
      <c r="L2" s="936"/>
      <c r="M2" s="936"/>
      <c r="N2" s="936"/>
      <c r="O2" s="408"/>
    </row>
    <row r="3" spans="1:15" ht="22.5" customHeight="1">
      <c r="A3" s="936" t="s">
        <v>106</v>
      </c>
      <c r="B3" s="936"/>
      <c r="C3" s="936"/>
      <c r="D3" s="936"/>
      <c r="E3" s="936"/>
      <c r="F3" s="936"/>
      <c r="G3" s="936"/>
      <c r="H3" s="936"/>
      <c r="I3" s="936"/>
      <c r="J3" s="936"/>
      <c r="K3" s="936"/>
      <c r="L3" s="936"/>
      <c r="M3" s="936"/>
      <c r="N3" s="936"/>
      <c r="O3" s="408"/>
    </row>
    <row r="4" spans="1:15" ht="22.5" customHeight="1">
      <c r="A4" s="936" t="s">
        <v>629</v>
      </c>
      <c r="B4" s="936"/>
      <c r="C4" s="936"/>
      <c r="D4" s="936"/>
      <c r="E4" s="936"/>
      <c r="F4" s="936"/>
      <c r="G4" s="936"/>
      <c r="H4" s="936"/>
      <c r="I4" s="936"/>
      <c r="J4" s="936"/>
      <c r="K4" s="936"/>
      <c r="L4" s="936"/>
      <c r="M4" s="936"/>
      <c r="N4" s="936"/>
      <c r="O4" s="408"/>
    </row>
    <row r="5" spans="1:15">
      <c r="A5" s="409"/>
      <c r="B5" s="409"/>
      <c r="C5" s="409"/>
      <c r="D5" s="409"/>
      <c r="E5" s="409"/>
      <c r="F5" s="409"/>
      <c r="G5" s="409"/>
      <c r="H5" s="409"/>
      <c r="I5" s="409"/>
      <c r="J5" s="409"/>
      <c r="K5" s="409"/>
      <c r="L5" s="409"/>
      <c r="M5" s="409"/>
      <c r="N5" s="409"/>
    </row>
    <row r="6" spans="1:15" ht="21" hidden="1">
      <c r="A6" s="297" t="s">
        <v>187</v>
      </c>
      <c r="C6" s="315"/>
      <c r="D6" s="315"/>
      <c r="E6" s="410"/>
      <c r="F6" s="410"/>
      <c r="G6" s="410"/>
      <c r="H6" s="411"/>
      <c r="I6" s="411"/>
      <c r="J6" s="411"/>
      <c r="K6" s="411"/>
      <c r="L6" s="411"/>
      <c r="M6" s="411"/>
      <c r="N6" s="411"/>
    </row>
    <row r="7" spans="1:15" hidden="1">
      <c r="A7" s="412"/>
      <c r="B7" s="295" t="s">
        <v>196</v>
      </c>
      <c r="C7" s="295"/>
      <c r="D7" s="295"/>
      <c r="E7" s="295"/>
      <c r="F7" s="295"/>
      <c r="G7" s="295"/>
      <c r="H7" s="295"/>
      <c r="I7" s="295"/>
      <c r="J7" s="295"/>
      <c r="K7" s="295"/>
      <c r="L7" s="295"/>
      <c r="M7" s="295"/>
      <c r="N7" s="295"/>
    </row>
    <row r="8" spans="1:15" hidden="1">
      <c r="A8" s="413"/>
      <c r="B8" s="315"/>
      <c r="C8" s="315"/>
      <c r="D8" s="315"/>
      <c r="E8" s="315"/>
      <c r="F8" s="306"/>
      <c r="G8" s="306"/>
      <c r="J8" s="366" t="s">
        <v>116</v>
      </c>
      <c r="K8" s="298"/>
      <c r="L8" s="298"/>
      <c r="M8" s="298"/>
      <c r="N8" s="366" t="s">
        <v>117</v>
      </c>
    </row>
    <row r="9" spans="1:15" hidden="1">
      <c r="A9" s="413"/>
      <c r="B9" s="315"/>
      <c r="C9" s="315"/>
      <c r="D9" s="315"/>
      <c r="E9" s="315"/>
      <c r="F9" s="306"/>
      <c r="G9" s="306"/>
      <c r="J9" s="298" t="s">
        <v>34</v>
      </c>
      <c r="K9" s="298"/>
      <c r="L9" s="298"/>
      <c r="M9" s="298"/>
      <c r="N9" s="298" t="s">
        <v>5</v>
      </c>
    </row>
    <row r="10" spans="1:15" hidden="1">
      <c r="A10" s="413"/>
      <c r="B10" s="315" t="s">
        <v>118</v>
      </c>
      <c r="C10" s="315"/>
      <c r="D10" s="315"/>
      <c r="E10" s="315"/>
      <c r="F10" s="340"/>
      <c r="G10" s="340"/>
      <c r="J10" s="355"/>
      <c r="K10" s="355"/>
      <c r="L10" s="355"/>
      <c r="M10" s="355"/>
      <c r="N10" s="355"/>
    </row>
    <row r="11" spans="1:15" ht="19.5" hidden="1" thickBot="1">
      <c r="A11" s="413"/>
      <c r="B11" s="315" t="s">
        <v>179</v>
      </c>
      <c r="C11" s="315"/>
      <c r="D11" s="315"/>
      <c r="E11" s="315"/>
      <c r="F11" s="414"/>
      <c r="G11" s="414"/>
      <c r="J11" s="415">
        <v>47183.724769412365</v>
      </c>
      <c r="K11" s="416"/>
      <c r="L11" s="416"/>
      <c r="M11" s="416"/>
      <c r="N11" s="417">
        <f>J11/21.9</f>
        <v>2154.5079803384642</v>
      </c>
    </row>
    <row r="12" spans="1:15" hidden="1">
      <c r="A12" s="413"/>
      <c r="B12" s="315"/>
      <c r="C12" s="315"/>
      <c r="D12" s="315"/>
      <c r="E12" s="315"/>
      <c r="F12" s="340"/>
      <c r="G12" s="340"/>
      <c r="J12" s="341"/>
      <c r="K12" s="316"/>
      <c r="L12" s="316"/>
      <c r="M12" s="316"/>
      <c r="N12" s="341"/>
    </row>
    <row r="13" spans="1:15" hidden="1">
      <c r="A13" s="413"/>
      <c r="B13" s="315" t="s">
        <v>119</v>
      </c>
      <c r="C13" s="315"/>
      <c r="D13" s="315"/>
      <c r="E13" s="315"/>
      <c r="F13" s="340"/>
      <c r="G13" s="340"/>
      <c r="J13" s="316"/>
      <c r="K13" s="316"/>
      <c r="L13" s="316"/>
      <c r="M13" s="316"/>
      <c r="N13" s="316"/>
    </row>
    <row r="14" spans="1:15" ht="19.5" hidden="1" thickBot="1">
      <c r="A14" s="413"/>
      <c r="B14" s="315" t="s">
        <v>120</v>
      </c>
      <c r="C14" s="315"/>
      <c r="D14" s="315"/>
      <c r="E14" s="315"/>
      <c r="F14" s="414"/>
      <c r="G14" s="414"/>
      <c r="J14" s="415">
        <v>250000</v>
      </c>
      <c r="K14" s="316"/>
      <c r="L14" s="316"/>
      <c r="M14" s="316"/>
      <c r="N14" s="417">
        <f>J14/21.9</f>
        <v>11415.525114155253</v>
      </c>
    </row>
    <row r="15" spans="1:15">
      <c r="A15" s="413"/>
      <c r="B15" s="315"/>
      <c r="C15" s="315"/>
      <c r="D15" s="315"/>
      <c r="E15" s="315"/>
      <c r="F15" s="315"/>
      <c r="G15" s="315"/>
      <c r="H15" s="298"/>
      <c r="I15" s="418"/>
      <c r="J15" s="298"/>
      <c r="K15" s="298"/>
      <c r="L15" s="298"/>
      <c r="M15" s="298"/>
      <c r="N15" s="306"/>
    </row>
    <row r="16" spans="1:15" ht="21">
      <c r="A16" s="297" t="s">
        <v>794</v>
      </c>
      <c r="C16" s="315"/>
      <c r="D16" s="315"/>
      <c r="E16" s="315"/>
      <c r="F16" s="315"/>
      <c r="G16" s="315"/>
      <c r="H16" s="298"/>
      <c r="I16" s="419"/>
      <c r="J16" s="419"/>
      <c r="K16" s="419"/>
      <c r="L16" s="419"/>
      <c r="M16" s="419"/>
      <c r="N16" s="419"/>
    </row>
    <row r="17" spans="1:15">
      <c r="A17" s="420"/>
      <c r="B17" s="421"/>
      <c r="C17" s="421"/>
      <c r="D17" s="421"/>
      <c r="E17" s="421"/>
      <c r="F17" s="421"/>
      <c r="G17" s="421"/>
      <c r="H17" s="421"/>
      <c r="I17" s="421"/>
      <c r="J17" s="306"/>
      <c r="K17" s="306"/>
      <c r="L17" s="306"/>
      <c r="M17" s="306"/>
      <c r="N17" s="306"/>
    </row>
    <row r="18" spans="1:15">
      <c r="A18" s="420"/>
      <c r="B18" s="421"/>
      <c r="C18" s="421"/>
      <c r="D18" s="421"/>
      <c r="E18" s="421"/>
      <c r="F18" s="421"/>
      <c r="G18" s="421"/>
      <c r="H18" s="421"/>
      <c r="I18" s="421"/>
      <c r="J18" s="306"/>
      <c r="K18" s="306"/>
      <c r="L18" s="306"/>
      <c r="M18" s="306"/>
      <c r="N18" s="306"/>
    </row>
    <row r="19" spans="1:15" ht="47.25" customHeight="1">
      <c r="B19" s="298"/>
      <c r="C19" s="344"/>
      <c r="D19" s="422" t="s">
        <v>609</v>
      </c>
      <c r="E19" s="451"/>
      <c r="F19" s="422" t="s">
        <v>460</v>
      </c>
      <c r="G19" s="423"/>
      <c r="H19" s="422" t="s">
        <v>73</v>
      </c>
      <c r="I19" s="423"/>
      <c r="J19" s="422" t="s">
        <v>74</v>
      </c>
      <c r="K19" s="298"/>
      <c r="L19" s="364" t="s">
        <v>12</v>
      </c>
      <c r="M19" s="298"/>
      <c r="N19" s="366" t="s">
        <v>299</v>
      </c>
      <c r="O19" s="298"/>
    </row>
    <row r="20" spans="1:15" ht="20.25" customHeight="1">
      <c r="B20" s="315"/>
      <c r="C20" s="344"/>
      <c r="D20" s="322"/>
      <c r="F20" s="322"/>
      <c r="G20" s="306"/>
      <c r="H20" s="322"/>
      <c r="I20" s="306"/>
      <c r="J20" s="322"/>
      <c r="K20" s="392"/>
      <c r="L20" s="392"/>
      <c r="M20" s="392"/>
      <c r="N20" s="322"/>
    </row>
    <row r="21" spans="1:15" ht="20.25" customHeight="1">
      <c r="B21" s="315" t="s">
        <v>684</v>
      </c>
      <c r="C21" s="344"/>
      <c r="D21" s="322"/>
      <c r="F21" s="322" t="s">
        <v>499</v>
      </c>
      <c r="G21" s="624"/>
      <c r="H21" s="322" t="s">
        <v>499</v>
      </c>
      <c r="I21" s="624"/>
      <c r="J21" s="322" t="s">
        <v>499</v>
      </c>
      <c r="K21" s="681"/>
      <c r="L21" s="322" t="s">
        <v>499</v>
      </c>
      <c r="M21" s="681"/>
      <c r="N21" s="322" t="s">
        <v>499</v>
      </c>
    </row>
    <row r="22" spans="1:15" ht="20.25" customHeight="1">
      <c r="B22" s="305" t="s">
        <v>219</v>
      </c>
      <c r="C22" s="300"/>
      <c r="D22" s="425"/>
      <c r="E22" s="426"/>
      <c r="F22" s="322" t="s">
        <v>499</v>
      </c>
      <c r="G22" s="648"/>
      <c r="H22" s="322" t="s">
        <v>499</v>
      </c>
      <c r="I22" s="648"/>
      <c r="J22" s="322" t="s">
        <v>499</v>
      </c>
      <c r="K22" s="683"/>
      <c r="L22" s="322" t="s">
        <v>499</v>
      </c>
      <c r="M22" s="683"/>
      <c r="N22" s="322" t="s">
        <v>499</v>
      </c>
    </row>
    <row r="23" spans="1:15" ht="20.25" customHeight="1">
      <c r="A23" s="432"/>
      <c r="B23" s="305" t="s">
        <v>461</v>
      </c>
      <c r="C23" s="300"/>
      <c r="D23" s="431"/>
      <c r="E23" s="426"/>
      <c r="F23" s="684" t="s">
        <v>499</v>
      </c>
      <c r="G23" s="685"/>
      <c r="H23" s="649" t="s">
        <v>499</v>
      </c>
      <c r="I23" s="685"/>
      <c r="J23" s="649" t="s">
        <v>499</v>
      </c>
      <c r="K23" s="683"/>
      <c r="L23" s="684" t="s">
        <v>499</v>
      </c>
      <c r="M23" s="683"/>
      <c r="N23" s="649" t="s">
        <v>499</v>
      </c>
    </row>
    <row r="24" spans="1:15" ht="20.25" customHeight="1">
      <c r="B24" s="305" t="s">
        <v>462</v>
      </c>
      <c r="C24" s="300"/>
      <c r="D24" s="431"/>
      <c r="E24" s="426"/>
      <c r="F24" s="648" t="s">
        <v>500</v>
      </c>
      <c r="G24" s="648"/>
      <c r="H24" s="648" t="s">
        <v>500</v>
      </c>
      <c r="I24" s="648"/>
      <c r="J24" s="648" t="s">
        <v>500</v>
      </c>
      <c r="K24" s="683"/>
      <c r="L24" s="648" t="s">
        <v>500</v>
      </c>
      <c r="M24" s="683"/>
      <c r="N24" s="648" t="s">
        <v>500</v>
      </c>
    </row>
    <row r="25" spans="1:15" ht="20.25" customHeight="1">
      <c r="B25" s="305" t="s">
        <v>463</v>
      </c>
      <c r="C25" s="300"/>
      <c r="D25" s="425"/>
      <c r="E25" s="426"/>
      <c r="F25" s="649" t="s">
        <v>500</v>
      </c>
      <c r="G25" s="648"/>
      <c r="H25" s="649" t="s">
        <v>500</v>
      </c>
      <c r="I25" s="648"/>
      <c r="J25" s="649" t="s">
        <v>500</v>
      </c>
      <c r="K25" s="683"/>
      <c r="L25" s="649" t="s">
        <v>500</v>
      </c>
      <c r="M25" s="683"/>
      <c r="N25" s="649" t="s">
        <v>500</v>
      </c>
    </row>
    <row r="26" spans="1:15" ht="20.25" customHeight="1" thickBot="1">
      <c r="B26" s="305" t="s">
        <v>464</v>
      </c>
      <c r="C26" s="300"/>
      <c r="D26" s="431"/>
      <c r="E26" s="426"/>
      <c r="F26" s="686" t="s">
        <v>500</v>
      </c>
      <c r="G26" s="648"/>
      <c r="H26" s="686" t="s">
        <v>500</v>
      </c>
      <c r="I26" s="648"/>
      <c r="J26" s="686" t="s">
        <v>500</v>
      </c>
      <c r="K26" s="683"/>
      <c r="L26" s="686" t="s">
        <v>500</v>
      </c>
      <c r="M26" s="683"/>
      <c r="N26" s="686" t="s">
        <v>500</v>
      </c>
    </row>
    <row r="27" spans="1:15" ht="20.25" customHeight="1" thickTop="1">
      <c r="A27" s="435"/>
      <c r="B27" s="305" t="s">
        <v>685</v>
      </c>
      <c r="C27" s="300"/>
      <c r="D27" s="431"/>
      <c r="E27" s="426"/>
      <c r="F27" s="648" t="s">
        <v>499</v>
      </c>
      <c r="G27" s="648"/>
      <c r="H27" s="648" t="s">
        <v>500</v>
      </c>
      <c r="I27" s="648"/>
      <c r="J27" s="648" t="s">
        <v>499</v>
      </c>
      <c r="K27" s="648"/>
      <c r="L27" s="648" t="s">
        <v>499</v>
      </c>
      <c r="M27" s="648"/>
      <c r="N27" s="648" t="s">
        <v>500</v>
      </c>
    </row>
    <row r="28" spans="1:15" ht="20.25" customHeight="1">
      <c r="A28" s="435"/>
      <c r="B28" s="305" t="s">
        <v>465</v>
      </c>
      <c r="C28" s="300"/>
      <c r="D28" s="431"/>
      <c r="E28" s="426"/>
      <c r="F28" s="648" t="s">
        <v>499</v>
      </c>
      <c r="G28" s="648"/>
      <c r="H28" s="648" t="s">
        <v>500</v>
      </c>
      <c r="I28" s="648"/>
      <c r="J28" s="648" t="s">
        <v>499</v>
      </c>
      <c r="K28" s="648"/>
      <c r="L28" s="648" t="s">
        <v>499</v>
      </c>
      <c r="M28" s="648"/>
      <c r="N28" s="648" t="s">
        <v>500</v>
      </c>
    </row>
    <row r="29" spans="1:15" ht="56.25" customHeight="1" thickBot="1">
      <c r="B29" s="999" t="s">
        <v>686</v>
      </c>
      <c r="C29" s="999"/>
      <c r="D29" s="425"/>
      <c r="E29" s="426"/>
      <c r="F29" s="686" t="s">
        <v>499</v>
      </c>
      <c r="G29" s="648"/>
      <c r="H29" s="686" t="s">
        <v>500</v>
      </c>
      <c r="I29" s="648"/>
      <c r="J29" s="686" t="s">
        <v>499</v>
      </c>
      <c r="K29" s="683"/>
      <c r="L29" s="686" t="s">
        <v>499</v>
      </c>
      <c r="M29" s="683"/>
      <c r="N29" s="686" t="s">
        <v>500</v>
      </c>
    </row>
    <row r="30" spans="1:15" ht="20.25" customHeight="1" thickTop="1">
      <c r="B30" s="305"/>
      <c r="C30" s="300"/>
      <c r="D30" s="431"/>
      <c r="E30" s="426"/>
      <c r="F30" s="427"/>
      <c r="G30" s="382"/>
      <c r="H30" s="382"/>
      <c r="I30" s="382"/>
      <c r="J30" s="427"/>
      <c r="K30" s="428"/>
      <c r="L30" s="428"/>
      <c r="M30" s="428"/>
      <c r="N30" s="429"/>
    </row>
    <row r="31" spans="1:15" ht="20.25" customHeight="1">
      <c r="A31" s="435"/>
      <c r="B31" s="305"/>
      <c r="C31" s="300"/>
      <c r="D31" s="431"/>
      <c r="E31" s="426"/>
      <c r="F31" s="427"/>
      <c r="G31" s="382"/>
      <c r="H31" s="382"/>
      <c r="I31" s="382"/>
      <c r="J31" s="382"/>
      <c r="K31" s="382"/>
      <c r="L31" s="382"/>
      <c r="M31" s="382"/>
      <c r="N31" s="429"/>
    </row>
    <row r="32" spans="1:15" ht="20.25" customHeight="1">
      <c r="A32" s="435"/>
      <c r="B32" s="305"/>
      <c r="C32" s="300"/>
      <c r="D32" s="431"/>
      <c r="E32" s="426"/>
      <c r="F32" s="433"/>
      <c r="G32" s="382"/>
      <c r="H32" s="382"/>
      <c r="I32" s="382"/>
      <c r="J32" s="406"/>
      <c r="K32" s="382"/>
      <c r="L32" s="382"/>
      <c r="M32" s="382"/>
      <c r="N32" s="429"/>
    </row>
    <row r="33" spans="1:14" ht="20.25" customHeight="1">
      <c r="A33" s="432"/>
      <c r="B33" s="305"/>
      <c r="C33" s="300"/>
      <c r="D33" s="431"/>
      <c r="E33" s="426"/>
      <c r="F33" s="427"/>
      <c r="G33" s="434"/>
      <c r="H33" s="382"/>
      <c r="I33" s="434"/>
      <c r="J33" s="382"/>
      <c r="K33" s="426"/>
      <c r="L33" s="426"/>
      <c r="M33" s="426"/>
      <c r="N33" s="429"/>
    </row>
    <row r="34" spans="1:14" ht="20.25" customHeight="1">
      <c r="A34" s="435"/>
      <c r="B34" s="305"/>
      <c r="C34" s="300"/>
      <c r="D34" s="431"/>
      <c r="E34" s="426"/>
      <c r="F34" s="382"/>
      <c r="G34" s="382"/>
      <c r="H34" s="382"/>
      <c r="I34" s="382"/>
      <c r="J34" s="406"/>
      <c r="K34" s="382"/>
      <c r="L34" s="382"/>
      <c r="M34" s="382"/>
      <c r="N34" s="429"/>
    </row>
    <row r="35" spans="1:14" ht="20.25" customHeight="1">
      <c r="A35" s="435"/>
      <c r="B35" s="305"/>
      <c r="C35" s="300"/>
      <c r="D35" s="431"/>
      <c r="E35" s="426"/>
      <c r="F35" s="382"/>
      <c r="G35" s="382"/>
      <c r="H35" s="382"/>
      <c r="I35" s="382"/>
      <c r="J35" s="382"/>
      <c r="K35" s="382"/>
      <c r="L35" s="382"/>
      <c r="M35" s="382"/>
      <c r="N35" s="429"/>
    </row>
    <row r="36" spans="1:14" ht="20.25" customHeight="1">
      <c r="A36" s="435"/>
      <c r="B36" s="337"/>
      <c r="C36" s="437"/>
      <c r="D36" s="427"/>
      <c r="E36" s="426"/>
      <c r="F36" s="433"/>
      <c r="G36" s="382"/>
      <c r="H36" s="382"/>
      <c r="I36" s="382"/>
      <c r="J36" s="427"/>
      <c r="K36" s="382"/>
      <c r="L36" s="382"/>
      <c r="M36" s="382"/>
      <c r="N36" s="429"/>
    </row>
    <row r="37" spans="1:14" ht="20.25" customHeight="1">
      <c r="A37" s="435"/>
      <c r="B37" s="305"/>
      <c r="C37" s="300"/>
      <c r="D37" s="431"/>
      <c r="E37" s="426"/>
      <c r="F37" s="382"/>
      <c r="G37" s="382"/>
      <c r="H37" s="382"/>
      <c r="I37" s="382"/>
      <c r="J37" s="382"/>
      <c r="K37" s="382"/>
      <c r="L37" s="382"/>
      <c r="M37" s="382"/>
      <c r="N37" s="429"/>
    </row>
    <row r="38" spans="1:14" ht="20.25" customHeight="1">
      <c r="A38" s="435"/>
      <c r="B38" s="337"/>
      <c r="C38" s="437"/>
      <c r="D38" s="288"/>
      <c r="E38" s="426"/>
      <c r="F38" s="382"/>
      <c r="G38" s="382"/>
      <c r="H38" s="382"/>
      <c r="I38" s="382"/>
      <c r="J38" s="406"/>
      <c r="K38" s="382"/>
      <c r="L38" s="382"/>
      <c r="M38" s="382"/>
      <c r="N38" s="429"/>
    </row>
    <row r="39" spans="1:14" ht="20.25" customHeight="1"/>
    <row r="40" spans="1:14" ht="20.25" customHeight="1"/>
  </sheetData>
  <mergeCells count="4">
    <mergeCell ref="A2:N2"/>
    <mergeCell ref="A3:N3"/>
    <mergeCell ref="A4:N4"/>
    <mergeCell ref="B29:C29"/>
  </mergeCells>
  <printOptions horizontalCentered="1"/>
  <pageMargins left="0.19685039370078741" right="0.51181102362204722" top="0.39370078740157483" bottom="0.19685039370078741" header="0.23622047244094491" footer="0.27559055118110237"/>
  <pageSetup paperSize="9" scale="75" firstPageNumber="36" orientation="portrait" useFirstPageNumber="1" r:id="rId1"/>
  <headerFooter alignWithMargins="0">
    <oddFooter>&amp;C&amp;"B Nazanin,Regular"&amp;12&amp;P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X4"/>
  <sheetViews>
    <sheetView rightToLeft="1" view="pageBreakPreview" zoomScaleNormal="100" zoomScaleSheetLayoutView="100" workbookViewId="0">
      <selection activeCell="C8" sqref="C8"/>
    </sheetView>
  </sheetViews>
  <sheetFormatPr defaultRowHeight="18.75"/>
  <cols>
    <col min="1" max="1" width="20.7109375" style="384" customWidth="1"/>
    <col min="2" max="2" width="0.85546875" style="435" customWidth="1"/>
    <col min="3" max="3" width="18.85546875" style="435" customWidth="1"/>
    <col min="4" max="4" width="0.5703125" style="435" customWidth="1"/>
    <col min="5" max="5" width="11.28515625" style="435" customWidth="1"/>
    <col min="6" max="6" width="0.85546875" style="435" customWidth="1"/>
    <col min="7" max="7" width="12.85546875" style="384" customWidth="1"/>
    <col min="8" max="8" width="0.85546875" style="435" customWidth="1"/>
    <col min="9" max="9" width="13.28515625" style="384" customWidth="1"/>
    <col min="10" max="10" width="1.28515625" style="435" customWidth="1"/>
    <col min="11" max="11" width="11.5703125" style="384" customWidth="1"/>
    <col min="12" max="12" width="0.85546875" style="435" customWidth="1"/>
    <col min="13" max="13" width="10.7109375" style="384" customWidth="1"/>
    <col min="14" max="14" width="0.85546875" style="435" customWidth="1"/>
    <col min="15" max="15" width="10" style="384" customWidth="1"/>
    <col min="16" max="16" width="0.85546875" style="435" customWidth="1"/>
    <col min="17" max="17" width="11.85546875" style="384" customWidth="1"/>
    <col min="18" max="18" width="1.140625" style="435" customWidth="1"/>
    <col min="19" max="19" width="9.28515625" style="384" customWidth="1"/>
    <col min="20" max="20" width="1.28515625" style="435" customWidth="1"/>
    <col min="21" max="21" width="9" style="384" customWidth="1"/>
    <col min="22" max="22" width="1" style="435" customWidth="1"/>
    <col min="23" max="23" width="7.7109375" style="384" customWidth="1"/>
    <col min="24" max="24" width="0.5703125" style="435" customWidth="1"/>
    <col min="25" max="25" width="8.28515625" style="384" customWidth="1"/>
    <col min="26" max="16384" width="9.140625" style="384"/>
  </cols>
  <sheetData>
    <row r="1" spans="1:23" ht="5.25" customHeight="1">
      <c r="C1" s="338"/>
      <c r="D1" s="338"/>
      <c r="E1" s="338"/>
      <c r="F1" s="436"/>
      <c r="G1" s="374"/>
      <c r="H1" s="338"/>
      <c r="I1" s="295"/>
      <c r="J1" s="338"/>
      <c r="K1" s="295"/>
      <c r="L1" s="436"/>
      <c r="M1" s="374"/>
      <c r="N1" s="436"/>
      <c r="O1" s="295"/>
      <c r="P1" s="418"/>
    </row>
    <row r="2" spans="1:23" ht="15" customHeight="1">
      <c r="A2" s="936" t="s">
        <v>297</v>
      </c>
      <c r="B2" s="936"/>
      <c r="C2" s="936"/>
      <c r="D2" s="936"/>
      <c r="E2" s="936"/>
      <c r="F2" s="936"/>
      <c r="G2" s="936"/>
      <c r="H2" s="936"/>
      <c r="I2" s="936"/>
      <c r="J2" s="936"/>
      <c r="K2" s="936"/>
      <c r="L2" s="936"/>
      <c r="M2" s="936"/>
      <c r="N2" s="936"/>
      <c r="O2" s="936"/>
      <c r="P2" s="936"/>
      <c r="Q2" s="936"/>
      <c r="R2" s="936"/>
      <c r="S2" s="936"/>
      <c r="T2" s="936"/>
      <c r="U2" s="936"/>
      <c r="V2" s="936"/>
      <c r="W2" s="936"/>
    </row>
    <row r="3" spans="1:23" ht="15" customHeight="1">
      <c r="A3" s="936" t="s">
        <v>106</v>
      </c>
      <c r="B3" s="936"/>
      <c r="C3" s="936"/>
      <c r="D3" s="936"/>
      <c r="E3" s="936"/>
      <c r="F3" s="936"/>
      <c r="G3" s="936"/>
      <c r="H3" s="936"/>
      <c r="I3" s="936"/>
      <c r="J3" s="936"/>
      <c r="K3" s="936"/>
      <c r="L3" s="936"/>
      <c r="M3" s="936"/>
      <c r="N3" s="936"/>
      <c r="O3" s="936"/>
      <c r="P3" s="936"/>
      <c r="Q3" s="936"/>
      <c r="R3" s="936"/>
      <c r="S3" s="936"/>
      <c r="T3" s="936"/>
      <c r="U3" s="936"/>
      <c r="V3" s="936"/>
      <c r="W3" s="936"/>
    </row>
    <row r="4" spans="1:23" ht="15" customHeight="1">
      <c r="A4" s="1000" t="s">
        <v>629</v>
      </c>
      <c r="B4" s="1000"/>
      <c r="C4" s="1000"/>
      <c r="D4" s="1000"/>
      <c r="E4" s="1000"/>
      <c r="F4" s="1000"/>
      <c r="G4" s="1000"/>
      <c r="H4" s="1000"/>
      <c r="I4" s="1000"/>
      <c r="J4" s="1000"/>
      <c r="K4" s="1000"/>
      <c r="L4" s="1000"/>
      <c r="M4" s="1000"/>
      <c r="N4" s="1000"/>
      <c r="O4" s="1000"/>
      <c r="P4" s="1000"/>
      <c r="Q4" s="1000"/>
      <c r="R4" s="1000"/>
      <c r="S4" s="1000"/>
      <c r="T4" s="1000"/>
      <c r="U4" s="1000"/>
      <c r="V4" s="1000"/>
      <c r="W4" s="1000"/>
    </row>
  </sheetData>
  <mergeCells count="3">
    <mergeCell ref="A2:W2"/>
    <mergeCell ref="A3:W3"/>
    <mergeCell ref="A4:W4"/>
  </mergeCells>
  <printOptions horizontalCentered="1"/>
  <pageMargins left="0.19685039370078741" right="0.51181102362204722" top="0.39370078740157483" bottom="0.19685039370078741" header="0.23622047244094491" footer="0.27559055118110237"/>
  <pageSetup paperSize="9" scale="85" firstPageNumber="47" orientation="landscape" useFirstPageNumber="1" r:id="rId1"/>
  <headerFooter alignWithMargins="0">
    <oddFooter>&amp;C&amp;"B Nazanin,Regular"&amp;12&amp;P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Y44"/>
  <sheetViews>
    <sheetView rightToLeft="1" tabSelected="1" view="pageBreakPreview" topLeftCell="A16" zoomScale="110" zoomScaleNormal="100" zoomScaleSheetLayoutView="110" workbookViewId="0">
      <selection activeCell="B2" sqref="B2:I2"/>
    </sheetView>
  </sheetViews>
  <sheetFormatPr defaultRowHeight="18.75"/>
  <cols>
    <col min="1" max="1" width="20.7109375" style="384" customWidth="1"/>
    <col min="2" max="2" width="0.85546875" style="435" customWidth="1"/>
    <col min="3" max="3" width="18.28515625" style="435" customWidth="1"/>
    <col min="4" max="4" width="0.5703125" style="435" customWidth="1"/>
    <col min="5" max="5" width="11.140625" style="435" customWidth="1"/>
    <col min="6" max="6" width="0.85546875" style="435" customWidth="1"/>
    <col min="7" max="7" width="12.42578125" style="384" customWidth="1"/>
    <col min="8" max="8" width="0.85546875" style="435" customWidth="1"/>
    <col min="9" max="9" width="9.85546875" style="384" customWidth="1"/>
    <col min="10" max="10" width="1.28515625" style="435" customWidth="1"/>
    <col min="11" max="11" width="11.42578125" style="384" customWidth="1"/>
    <col min="12" max="12" width="0.85546875" style="435" customWidth="1"/>
    <col min="13" max="13" width="12.28515625" style="384" customWidth="1"/>
    <col min="14" max="14" width="0.85546875" style="435" customWidth="1"/>
    <col min="15" max="15" width="10.5703125" style="384" customWidth="1"/>
    <col min="16" max="16" width="0.85546875" style="435" customWidth="1"/>
    <col min="17" max="17" width="11.85546875" style="384" customWidth="1"/>
    <col min="18" max="18" width="1.140625" style="435" customWidth="1"/>
    <col min="19" max="19" width="9.140625" style="384" customWidth="1"/>
    <col min="20" max="20" width="1.28515625" style="435" customWidth="1"/>
    <col min="21" max="21" width="8.85546875" style="384" customWidth="1"/>
    <col min="22" max="22" width="1.7109375" style="435" customWidth="1"/>
    <col min="23" max="23" width="7.85546875" style="384" customWidth="1"/>
    <col min="24" max="24" width="0.5703125" style="435" customWidth="1"/>
    <col min="25" max="16384" width="9.140625" style="384"/>
  </cols>
  <sheetData>
    <row r="1" spans="1:23" ht="5.25" customHeight="1">
      <c r="C1" s="338"/>
      <c r="D1" s="338"/>
      <c r="E1" s="338"/>
      <c r="F1" s="436"/>
      <c r="G1" s="374"/>
      <c r="H1" s="338"/>
      <c r="I1" s="295"/>
      <c r="J1" s="338"/>
      <c r="K1" s="295"/>
      <c r="L1" s="436"/>
      <c r="M1" s="374"/>
      <c r="N1" s="436"/>
      <c r="O1" s="295"/>
      <c r="P1" s="418"/>
    </row>
    <row r="2" spans="1:23" ht="15" customHeight="1">
      <c r="A2" s="936" t="s">
        <v>688</v>
      </c>
      <c r="B2" s="936"/>
      <c r="C2" s="936"/>
      <c r="D2" s="936"/>
      <c r="E2" s="936"/>
      <c r="F2" s="936"/>
      <c r="G2" s="936"/>
      <c r="H2" s="936"/>
      <c r="I2" s="936"/>
      <c r="J2" s="936"/>
      <c r="K2" s="936"/>
      <c r="L2" s="936"/>
      <c r="M2" s="936"/>
      <c r="N2" s="936"/>
      <c r="O2" s="936"/>
      <c r="P2" s="936"/>
      <c r="Q2" s="936"/>
      <c r="R2" s="936"/>
      <c r="S2" s="936"/>
      <c r="T2" s="936"/>
      <c r="U2" s="936"/>
      <c r="V2" s="936"/>
      <c r="W2" s="936"/>
    </row>
    <row r="3" spans="1:23" ht="15" customHeight="1">
      <c r="A3" s="936" t="s">
        <v>106</v>
      </c>
      <c r="B3" s="936"/>
      <c r="C3" s="936"/>
      <c r="D3" s="936"/>
      <c r="E3" s="936"/>
      <c r="F3" s="936"/>
      <c r="G3" s="936"/>
      <c r="H3" s="936"/>
      <c r="I3" s="936"/>
      <c r="J3" s="936"/>
      <c r="K3" s="936"/>
      <c r="L3" s="936"/>
      <c r="M3" s="936"/>
      <c r="N3" s="936"/>
      <c r="O3" s="936"/>
      <c r="P3" s="936"/>
      <c r="Q3" s="936"/>
      <c r="R3" s="936"/>
      <c r="S3" s="936"/>
      <c r="T3" s="936"/>
      <c r="U3" s="936"/>
      <c r="V3" s="936"/>
      <c r="W3" s="936"/>
    </row>
    <row r="4" spans="1:23" ht="15" customHeight="1">
      <c r="A4" s="936" t="s">
        <v>629</v>
      </c>
      <c r="B4" s="936"/>
      <c r="C4" s="936"/>
      <c r="D4" s="936"/>
      <c r="E4" s="936"/>
      <c r="F4" s="936"/>
      <c r="G4" s="936"/>
      <c r="H4" s="936"/>
      <c r="I4" s="936"/>
      <c r="J4" s="936"/>
      <c r="K4" s="936"/>
      <c r="L4" s="936"/>
      <c r="M4" s="936"/>
      <c r="N4" s="936"/>
      <c r="O4" s="936"/>
      <c r="P4" s="936"/>
      <c r="Q4" s="936"/>
      <c r="R4" s="936"/>
      <c r="S4" s="936"/>
      <c r="T4" s="936"/>
      <c r="U4" s="936"/>
      <c r="V4" s="936"/>
      <c r="W4" s="936"/>
    </row>
    <row r="5" spans="1:23" ht="21">
      <c r="A5" s="936" t="s">
        <v>795</v>
      </c>
      <c r="B5" s="936"/>
      <c r="C5" s="936"/>
      <c r="D5" s="936"/>
      <c r="E5" s="936"/>
      <c r="F5" s="436"/>
      <c r="G5" s="374"/>
      <c r="H5" s="449"/>
      <c r="I5" s="329"/>
      <c r="J5" s="449"/>
      <c r="K5" s="295"/>
      <c r="L5" s="436"/>
      <c r="M5" s="374"/>
      <c r="N5" s="436"/>
      <c r="O5" s="430"/>
      <c r="P5" s="338"/>
      <c r="Q5" s="450"/>
    </row>
    <row r="6" spans="1:23">
      <c r="A6" s="1007" t="s">
        <v>796</v>
      </c>
      <c r="B6" s="1007"/>
      <c r="C6" s="1007"/>
      <c r="D6" s="1007"/>
      <c r="E6" s="1007"/>
      <c r="F6" s="1007"/>
      <c r="G6" s="1007"/>
      <c r="H6" s="1007"/>
      <c r="I6" s="1007"/>
      <c r="J6" s="1007"/>
      <c r="K6" s="1007"/>
      <c r="L6" s="1007"/>
      <c r="M6" s="1007"/>
      <c r="N6" s="1007"/>
      <c r="O6" s="1007"/>
      <c r="P6" s="1007"/>
      <c r="Q6" s="1007"/>
      <c r="R6" s="1007"/>
    </row>
    <row r="7" spans="1:23">
      <c r="C7" s="338"/>
      <c r="D7" s="338"/>
      <c r="E7" s="338"/>
      <c r="F7" s="436"/>
      <c r="H7" s="384"/>
      <c r="I7" s="374"/>
      <c r="J7" s="338"/>
      <c r="K7" s="295"/>
      <c r="L7" s="338"/>
      <c r="M7" s="392" t="s">
        <v>90</v>
      </c>
      <c r="N7" s="392"/>
      <c r="O7" s="392"/>
      <c r="P7" s="436"/>
    </row>
    <row r="8" spans="1:23" ht="35.25" customHeight="1">
      <c r="A8" s="692" t="s">
        <v>173</v>
      </c>
      <c r="B8" s="423"/>
      <c r="C8" s="693" t="s">
        <v>174</v>
      </c>
      <c r="D8" s="423"/>
      <c r="E8" s="693" t="s">
        <v>8</v>
      </c>
      <c r="F8" s="496"/>
      <c r="G8" s="695" t="s">
        <v>611</v>
      </c>
      <c r="H8" s="384"/>
      <c r="I8" s="695" t="s">
        <v>470</v>
      </c>
      <c r="J8" s="423"/>
      <c r="K8" s="695" t="s">
        <v>471</v>
      </c>
      <c r="L8" s="496"/>
      <c r="M8" s="695" t="s">
        <v>472</v>
      </c>
      <c r="N8" s="496"/>
      <c r="O8" s="692" t="s">
        <v>473</v>
      </c>
      <c r="P8" s="423"/>
      <c r="Q8" s="692" t="s">
        <v>474</v>
      </c>
      <c r="R8" s="423"/>
      <c r="S8" s="692" t="s">
        <v>475</v>
      </c>
      <c r="U8" s="692" t="s">
        <v>475</v>
      </c>
    </row>
    <row r="9" spans="1:23" ht="15.75" customHeight="1">
      <c r="A9" s="1008" t="s">
        <v>466</v>
      </c>
      <c r="B9" s="312"/>
      <c r="C9" s="692" t="s">
        <v>610</v>
      </c>
      <c r="D9" s="452"/>
      <c r="E9" s="694" t="s">
        <v>499</v>
      </c>
      <c r="F9" s="682"/>
      <c r="G9" s="699" t="s">
        <v>576</v>
      </c>
      <c r="H9" s="483"/>
      <c r="I9" s="694" t="s">
        <v>499</v>
      </c>
      <c r="J9" s="432"/>
      <c r="K9" s="694" t="s">
        <v>499</v>
      </c>
      <c r="L9" s="682"/>
      <c r="M9" s="694" t="s">
        <v>499</v>
      </c>
      <c r="N9" s="648"/>
      <c r="O9" s="694" t="s">
        <v>499</v>
      </c>
      <c r="P9" s="687"/>
      <c r="Q9" s="694" t="s">
        <v>499</v>
      </c>
      <c r="R9" s="687"/>
      <c r="S9" s="694" t="s">
        <v>499</v>
      </c>
      <c r="T9" s="687"/>
      <c r="U9" s="694" t="s">
        <v>499</v>
      </c>
    </row>
    <row r="10" spans="1:23" ht="15.75" customHeight="1">
      <c r="A10" s="1008"/>
      <c r="C10" s="692" t="s">
        <v>610</v>
      </c>
      <c r="D10" s="452"/>
      <c r="E10" s="694" t="s">
        <v>499</v>
      </c>
      <c r="F10" s="682"/>
      <c r="G10" s="699" t="s">
        <v>27</v>
      </c>
      <c r="H10" s="483"/>
      <c r="I10" s="694" t="s">
        <v>499</v>
      </c>
      <c r="J10" s="432"/>
      <c r="K10" s="694" t="s">
        <v>499</v>
      </c>
      <c r="L10" s="682"/>
      <c r="M10" s="694" t="s">
        <v>499</v>
      </c>
      <c r="N10" s="648"/>
      <c r="O10" s="694" t="s">
        <v>499</v>
      </c>
      <c r="P10" s="687"/>
      <c r="Q10" s="694" t="s">
        <v>499</v>
      </c>
      <c r="R10" s="687"/>
      <c r="S10" s="694" t="s">
        <v>499</v>
      </c>
      <c r="T10" s="687"/>
      <c r="U10" s="694" t="s">
        <v>499</v>
      </c>
    </row>
    <row r="11" spans="1:23" ht="15.75" customHeight="1">
      <c r="A11" s="1009" t="s">
        <v>53</v>
      </c>
      <c r="B11" s="1010"/>
      <c r="C11" s="1011"/>
      <c r="D11" s="452"/>
      <c r="E11" s="694" t="s">
        <v>499</v>
      </c>
      <c r="F11" s="682"/>
      <c r="G11" s="699"/>
      <c r="H11" s="483"/>
      <c r="I11" s="694" t="s">
        <v>499</v>
      </c>
      <c r="J11" s="432"/>
      <c r="K11" s="694" t="s">
        <v>499</v>
      </c>
      <c r="L11" s="682"/>
      <c r="M11" s="694" t="s">
        <v>499</v>
      </c>
      <c r="N11" s="648"/>
      <c r="O11" s="694" t="s">
        <v>499</v>
      </c>
      <c r="P11" s="687"/>
      <c r="Q11" s="694" t="s">
        <v>499</v>
      </c>
      <c r="R11" s="687"/>
      <c r="S11" s="694" t="s">
        <v>499</v>
      </c>
      <c r="T11" s="687"/>
      <c r="U11" s="694" t="s">
        <v>499</v>
      </c>
    </row>
    <row r="12" spans="1:23" ht="15.75" customHeight="1">
      <c r="A12" s="1008" t="s">
        <v>467</v>
      </c>
      <c r="C12" s="692" t="s">
        <v>610</v>
      </c>
      <c r="D12" s="338"/>
      <c r="E12" s="694" t="s">
        <v>499</v>
      </c>
      <c r="F12" s="682"/>
      <c r="G12" s="700" t="s">
        <v>27</v>
      </c>
      <c r="H12" s="483"/>
      <c r="I12" s="694" t="s">
        <v>499</v>
      </c>
      <c r="J12" s="682"/>
      <c r="K12" s="694" t="s">
        <v>499</v>
      </c>
      <c r="L12" s="682"/>
      <c r="M12" s="694" t="s">
        <v>499</v>
      </c>
      <c r="N12" s="648"/>
      <c r="O12" s="694" t="s">
        <v>499</v>
      </c>
      <c r="P12" s="687"/>
      <c r="Q12" s="694" t="s">
        <v>499</v>
      </c>
      <c r="R12" s="687"/>
      <c r="S12" s="694" t="s">
        <v>499</v>
      </c>
      <c r="T12" s="687"/>
      <c r="U12" s="694" t="s">
        <v>499</v>
      </c>
    </row>
    <row r="13" spans="1:23" ht="15.75" customHeight="1">
      <c r="A13" s="1008"/>
      <c r="C13" s="692" t="s">
        <v>610</v>
      </c>
      <c r="D13" s="338"/>
      <c r="E13" s="694" t="s">
        <v>499</v>
      </c>
      <c r="F13" s="682"/>
      <c r="G13" s="699" t="s">
        <v>27</v>
      </c>
      <c r="H13" s="483"/>
      <c r="I13" s="694" t="s">
        <v>499</v>
      </c>
      <c r="J13" s="432"/>
      <c r="K13" s="694" t="s">
        <v>499</v>
      </c>
      <c r="L13" s="682"/>
      <c r="M13" s="694" t="s">
        <v>499</v>
      </c>
      <c r="N13" s="648"/>
      <c r="O13" s="694" t="s">
        <v>499</v>
      </c>
      <c r="P13" s="687"/>
      <c r="Q13" s="694" t="s">
        <v>499</v>
      </c>
      <c r="R13" s="687"/>
      <c r="S13" s="694" t="s">
        <v>499</v>
      </c>
      <c r="T13" s="687"/>
      <c r="U13" s="694" t="s">
        <v>499</v>
      </c>
    </row>
    <row r="14" spans="1:23" ht="15.75" customHeight="1">
      <c r="A14" s="1009" t="s">
        <v>53</v>
      </c>
      <c r="B14" s="1010"/>
      <c r="C14" s="1011"/>
      <c r="D14" s="338"/>
      <c r="E14" s="694" t="s">
        <v>499</v>
      </c>
      <c r="F14" s="682"/>
      <c r="G14" s="699"/>
      <c r="H14" s="483"/>
      <c r="I14" s="694" t="s">
        <v>499</v>
      </c>
      <c r="J14" s="432"/>
      <c r="K14" s="694" t="s">
        <v>499</v>
      </c>
      <c r="L14" s="682"/>
      <c r="M14" s="694" t="s">
        <v>499</v>
      </c>
      <c r="N14" s="648"/>
      <c r="O14" s="694" t="s">
        <v>499</v>
      </c>
      <c r="P14" s="687"/>
      <c r="Q14" s="694" t="s">
        <v>499</v>
      </c>
      <c r="R14" s="687"/>
      <c r="S14" s="694" t="s">
        <v>499</v>
      </c>
      <c r="T14" s="687"/>
      <c r="U14" s="694" t="s">
        <v>499</v>
      </c>
    </row>
    <row r="15" spans="1:23" ht="15.75" customHeight="1">
      <c r="A15" s="1008" t="s">
        <v>468</v>
      </c>
      <c r="C15" s="692" t="s">
        <v>610</v>
      </c>
      <c r="D15" s="338"/>
      <c r="E15" s="694" t="s">
        <v>499</v>
      </c>
      <c r="F15" s="682"/>
      <c r="G15" s="699" t="s">
        <v>27</v>
      </c>
      <c r="H15" s="483"/>
      <c r="I15" s="694" t="s">
        <v>499</v>
      </c>
      <c r="J15" s="432"/>
      <c r="K15" s="694" t="s">
        <v>499</v>
      </c>
      <c r="L15" s="682"/>
      <c r="M15" s="694" t="s">
        <v>499</v>
      </c>
      <c r="N15" s="648"/>
      <c r="O15" s="694" t="s">
        <v>499</v>
      </c>
      <c r="P15" s="687"/>
      <c r="Q15" s="694" t="s">
        <v>499</v>
      </c>
      <c r="R15" s="687"/>
      <c r="S15" s="694" t="s">
        <v>499</v>
      </c>
      <c r="T15" s="687"/>
      <c r="U15" s="694" t="s">
        <v>499</v>
      </c>
    </row>
    <row r="16" spans="1:23" ht="15.75" customHeight="1">
      <c r="A16" s="1008"/>
      <c r="C16" s="692" t="s">
        <v>610</v>
      </c>
      <c r="D16" s="338"/>
      <c r="E16" s="694" t="s">
        <v>499</v>
      </c>
      <c r="F16" s="682"/>
      <c r="G16" s="699" t="s">
        <v>27</v>
      </c>
      <c r="H16" s="483"/>
      <c r="I16" s="694" t="s">
        <v>499</v>
      </c>
      <c r="J16" s="432"/>
      <c r="K16" s="694" t="s">
        <v>499</v>
      </c>
      <c r="L16" s="682"/>
      <c r="M16" s="694" t="s">
        <v>499</v>
      </c>
      <c r="N16" s="648"/>
      <c r="O16" s="694" t="s">
        <v>499</v>
      </c>
      <c r="P16" s="687"/>
      <c r="Q16" s="694" t="s">
        <v>499</v>
      </c>
      <c r="R16" s="687"/>
      <c r="S16" s="694" t="s">
        <v>499</v>
      </c>
      <c r="T16" s="687"/>
      <c r="U16" s="694" t="s">
        <v>499</v>
      </c>
    </row>
    <row r="17" spans="1:25" ht="15.75" customHeight="1">
      <c r="A17" s="1009" t="s">
        <v>53</v>
      </c>
      <c r="B17" s="1010"/>
      <c r="C17" s="1011"/>
      <c r="D17" s="338"/>
      <c r="E17" s="694" t="s">
        <v>499</v>
      </c>
      <c r="F17" s="682"/>
      <c r="G17" s="699"/>
      <c r="H17" s="483"/>
      <c r="I17" s="694" t="s">
        <v>499</v>
      </c>
      <c r="J17" s="432"/>
      <c r="K17" s="694" t="s">
        <v>499</v>
      </c>
      <c r="L17" s="682"/>
      <c r="M17" s="694" t="s">
        <v>499</v>
      </c>
      <c r="N17" s="648"/>
      <c r="O17" s="694" t="s">
        <v>499</v>
      </c>
      <c r="P17" s="687"/>
      <c r="Q17" s="694" t="s">
        <v>499</v>
      </c>
      <c r="R17" s="687"/>
      <c r="S17" s="694" t="s">
        <v>499</v>
      </c>
      <c r="T17" s="687"/>
      <c r="U17" s="694" t="s">
        <v>499</v>
      </c>
    </row>
    <row r="18" spans="1:25" ht="15.75" customHeight="1">
      <c r="A18" s="1008" t="s">
        <v>469</v>
      </c>
      <c r="C18" s="692" t="s">
        <v>610</v>
      </c>
      <c r="D18" s="338"/>
      <c r="E18" s="694" t="s">
        <v>499</v>
      </c>
      <c r="F18" s="682"/>
      <c r="G18" s="699" t="s">
        <v>27</v>
      </c>
      <c r="H18" s="483"/>
      <c r="I18" s="694" t="s">
        <v>499</v>
      </c>
      <c r="J18" s="432"/>
      <c r="K18" s="694" t="s">
        <v>499</v>
      </c>
      <c r="L18" s="682"/>
      <c r="M18" s="694" t="s">
        <v>499</v>
      </c>
      <c r="N18" s="648"/>
      <c r="O18" s="694" t="s">
        <v>499</v>
      </c>
      <c r="P18" s="687"/>
      <c r="Q18" s="694" t="s">
        <v>499</v>
      </c>
      <c r="R18" s="687"/>
      <c r="S18" s="694" t="s">
        <v>499</v>
      </c>
      <c r="T18" s="687"/>
      <c r="U18" s="694" t="s">
        <v>499</v>
      </c>
    </row>
    <row r="19" spans="1:25" ht="15.75" customHeight="1">
      <c r="A19" s="1008"/>
      <c r="C19" s="692" t="s">
        <v>610</v>
      </c>
      <c r="D19" s="338"/>
      <c r="E19" s="694" t="s">
        <v>499</v>
      </c>
      <c r="F19" s="682"/>
      <c r="G19" s="699" t="s">
        <v>27</v>
      </c>
      <c r="H19" s="483"/>
      <c r="I19" s="694" t="s">
        <v>499</v>
      </c>
      <c r="J19" s="432"/>
      <c r="K19" s="694" t="s">
        <v>499</v>
      </c>
      <c r="L19" s="682"/>
      <c r="M19" s="694" t="s">
        <v>499</v>
      </c>
      <c r="N19" s="648"/>
      <c r="O19" s="694" t="s">
        <v>499</v>
      </c>
      <c r="P19" s="687"/>
      <c r="Q19" s="694" t="s">
        <v>499</v>
      </c>
      <c r="R19" s="687"/>
      <c r="S19" s="694" t="s">
        <v>499</v>
      </c>
      <c r="T19" s="687"/>
      <c r="U19" s="694" t="s">
        <v>499</v>
      </c>
    </row>
    <row r="20" spans="1:25" ht="15.75" customHeight="1">
      <c r="A20" s="1009" t="s">
        <v>53</v>
      </c>
      <c r="B20" s="1010"/>
      <c r="C20" s="1011"/>
      <c r="D20" s="338"/>
      <c r="E20" s="694" t="s">
        <v>499</v>
      </c>
      <c r="F20" s="682"/>
      <c r="G20" s="699"/>
      <c r="H20" s="483"/>
      <c r="I20" s="694" t="s">
        <v>499</v>
      </c>
      <c r="J20" s="432"/>
      <c r="K20" s="694" t="s">
        <v>499</v>
      </c>
      <c r="L20" s="682"/>
      <c r="M20" s="694" t="s">
        <v>499</v>
      </c>
      <c r="N20" s="648"/>
      <c r="O20" s="694" t="s">
        <v>499</v>
      </c>
      <c r="P20" s="687"/>
      <c r="Q20" s="694" t="s">
        <v>499</v>
      </c>
      <c r="R20" s="687"/>
      <c r="S20" s="694" t="s">
        <v>499</v>
      </c>
      <c r="T20" s="687"/>
      <c r="U20" s="694" t="s">
        <v>499</v>
      </c>
    </row>
    <row r="21" spans="1:25" ht="15.75" customHeight="1">
      <c r="A21" s="1008" t="s">
        <v>188</v>
      </c>
      <c r="C21" s="692" t="s">
        <v>610</v>
      </c>
      <c r="D21" s="338"/>
      <c r="E21" s="694" t="s">
        <v>499</v>
      </c>
      <c r="F21" s="682"/>
      <c r="G21" s="699" t="s">
        <v>27</v>
      </c>
      <c r="H21" s="483"/>
      <c r="I21" s="694" t="s">
        <v>499</v>
      </c>
      <c r="J21" s="432"/>
      <c r="K21" s="694" t="s">
        <v>499</v>
      </c>
      <c r="L21" s="682"/>
      <c r="M21" s="694" t="s">
        <v>499</v>
      </c>
      <c r="N21" s="648"/>
      <c r="O21" s="694" t="s">
        <v>499</v>
      </c>
      <c r="P21" s="687"/>
      <c r="Q21" s="694" t="s">
        <v>499</v>
      </c>
      <c r="R21" s="687"/>
      <c r="S21" s="694" t="s">
        <v>499</v>
      </c>
      <c r="T21" s="687"/>
      <c r="U21" s="694" t="s">
        <v>499</v>
      </c>
    </row>
    <row r="22" spans="1:25" ht="15.75" customHeight="1">
      <c r="A22" s="1008"/>
      <c r="C22" s="692" t="s">
        <v>610</v>
      </c>
      <c r="D22" s="338"/>
      <c r="E22" s="694" t="s">
        <v>499</v>
      </c>
      <c r="F22" s="682"/>
      <c r="G22" s="699" t="s">
        <v>27</v>
      </c>
      <c r="H22" s="483"/>
      <c r="I22" s="694" t="s">
        <v>499</v>
      </c>
      <c r="J22" s="432"/>
      <c r="K22" s="694" t="s">
        <v>499</v>
      </c>
      <c r="L22" s="682"/>
      <c r="M22" s="694" t="s">
        <v>499</v>
      </c>
      <c r="N22" s="648"/>
      <c r="O22" s="694" t="s">
        <v>499</v>
      </c>
      <c r="P22" s="687"/>
      <c r="Q22" s="694" t="s">
        <v>499</v>
      </c>
      <c r="R22" s="687"/>
      <c r="S22" s="694" t="s">
        <v>499</v>
      </c>
      <c r="T22" s="687"/>
      <c r="U22" s="694" t="s">
        <v>499</v>
      </c>
    </row>
    <row r="23" spans="1:25" ht="15.75" customHeight="1">
      <c r="A23" s="1004" t="s">
        <v>53</v>
      </c>
      <c r="B23" s="1005"/>
      <c r="C23" s="1004"/>
      <c r="D23" s="1005"/>
      <c r="E23" s="1004"/>
      <c r="F23" s="418"/>
      <c r="G23" s="694"/>
      <c r="H23" s="483"/>
      <c r="I23" s="694" t="s">
        <v>499</v>
      </c>
      <c r="J23" s="654"/>
      <c r="K23" s="694" t="s">
        <v>499</v>
      </c>
      <c r="L23" s="654"/>
      <c r="M23" s="694" t="s">
        <v>499</v>
      </c>
      <c r="N23" s="687"/>
      <c r="O23" s="694" t="s">
        <v>499</v>
      </c>
      <c r="P23" s="687"/>
      <c r="Q23" s="694" t="s">
        <v>499</v>
      </c>
      <c r="R23" s="687"/>
      <c r="S23" s="694" t="s">
        <v>499</v>
      </c>
      <c r="T23" s="687"/>
      <c r="U23" s="694" t="s">
        <v>499</v>
      </c>
    </row>
    <row r="24" spans="1:25" ht="15.75" customHeight="1">
      <c r="A24" s="1005" t="s">
        <v>99</v>
      </c>
      <c r="B24" s="1005"/>
      <c r="C24" s="1005"/>
      <c r="D24" s="1005"/>
      <c r="E24" s="1005"/>
      <c r="F24" s="418"/>
      <c r="G24" s="694" t="s">
        <v>27</v>
      </c>
      <c r="H24" s="483"/>
      <c r="I24" s="694" t="s">
        <v>499</v>
      </c>
      <c r="J24" s="654"/>
      <c r="K24" s="694" t="s">
        <v>499</v>
      </c>
      <c r="L24" s="654"/>
      <c r="M24" s="694" t="s">
        <v>499</v>
      </c>
      <c r="N24" s="648"/>
      <c r="O24" s="694" t="s">
        <v>499</v>
      </c>
      <c r="P24" s="624"/>
      <c r="Q24" s="694" t="s">
        <v>499</v>
      </c>
      <c r="R24" s="687"/>
      <c r="S24" s="694" t="s">
        <v>499</v>
      </c>
      <c r="T24" s="687"/>
      <c r="U24" s="694" t="s">
        <v>499</v>
      </c>
    </row>
    <row r="25" spans="1:25" ht="6.75" customHeight="1">
      <c r="A25" s="392"/>
      <c r="B25" s="503"/>
      <c r="C25" s="392"/>
      <c r="D25" s="503"/>
      <c r="E25" s="392"/>
      <c r="F25" s="418"/>
      <c r="G25" s="453"/>
      <c r="H25" s="312"/>
      <c r="I25" s="312"/>
      <c r="J25" s="312"/>
      <c r="K25" s="343"/>
      <c r="L25" s="418"/>
      <c r="M25" s="306"/>
      <c r="N25" s="306"/>
      <c r="O25" s="306"/>
    </row>
    <row r="26" spans="1:25" ht="23.25" customHeight="1">
      <c r="A26" s="1007" t="s">
        <v>797</v>
      </c>
      <c r="B26" s="1007"/>
      <c r="C26" s="1007"/>
      <c r="D26" s="1007"/>
      <c r="E26" s="1007"/>
      <c r="F26" s="1007"/>
      <c r="G26" s="1007"/>
      <c r="H26" s="1007"/>
      <c r="I26" s="1007"/>
      <c r="J26" s="1007"/>
      <c r="K26" s="1007"/>
      <c r="L26" s="1007"/>
      <c r="M26" s="1007"/>
      <c r="N26" s="1007"/>
      <c r="O26" s="1007"/>
      <c r="P26" s="1007"/>
      <c r="Q26" s="1007"/>
      <c r="R26" s="1007"/>
    </row>
    <row r="27" spans="1:25" ht="23.25" customHeight="1">
      <c r="A27" s="1012" t="s">
        <v>173</v>
      </c>
      <c r="B27" s="306"/>
      <c r="C27" s="1013" t="s">
        <v>174</v>
      </c>
      <c r="D27" s="306"/>
      <c r="E27" s="1008" t="s">
        <v>476</v>
      </c>
      <c r="F27" s="418"/>
      <c r="G27" s="1017" t="s">
        <v>477</v>
      </c>
      <c r="H27" s="418"/>
      <c r="I27" s="1017" t="s">
        <v>192</v>
      </c>
      <c r="J27" s="418"/>
      <c r="K27" s="1006" t="s">
        <v>478</v>
      </c>
      <c r="M27" s="1006" t="s">
        <v>479</v>
      </c>
      <c r="O27" s="1006" t="s">
        <v>480</v>
      </c>
      <c r="Q27" s="1006" t="s">
        <v>481</v>
      </c>
      <c r="S27" s="1001" t="s">
        <v>396</v>
      </c>
      <c r="T27" s="1002"/>
      <c r="U27" s="1003"/>
      <c r="V27" s="418"/>
      <c r="W27" s="1001" t="s">
        <v>311</v>
      </c>
      <c r="X27" s="1002"/>
      <c r="Y27" s="1003"/>
    </row>
    <row r="28" spans="1:25" ht="13.5" customHeight="1">
      <c r="A28" s="1012"/>
      <c r="B28" s="306"/>
      <c r="C28" s="1013"/>
      <c r="D28" s="306"/>
      <c r="E28" s="1008"/>
      <c r="F28" s="436"/>
      <c r="G28" s="1017"/>
      <c r="H28" s="436"/>
      <c r="I28" s="1017"/>
      <c r="J28" s="436"/>
      <c r="K28" s="1006"/>
      <c r="M28" s="1006"/>
      <c r="O28" s="1006"/>
      <c r="Q28" s="1006"/>
      <c r="S28" s="698" t="s">
        <v>190</v>
      </c>
      <c r="T28" s="418"/>
      <c r="U28" s="696" t="s">
        <v>191</v>
      </c>
      <c r="V28" s="306"/>
      <c r="W28" s="698" t="s">
        <v>190</v>
      </c>
      <c r="X28" s="306"/>
      <c r="Y28" s="696" t="s">
        <v>191</v>
      </c>
    </row>
    <row r="29" spans="1:25" ht="16.5" customHeight="1">
      <c r="A29" s="1008" t="s">
        <v>466</v>
      </c>
      <c r="B29" s="312"/>
      <c r="C29" s="692" t="s">
        <v>610</v>
      </c>
      <c r="D29" s="452"/>
      <c r="E29" s="694" t="s">
        <v>499</v>
      </c>
      <c r="F29" s="682"/>
      <c r="G29" s="694" t="s">
        <v>499</v>
      </c>
      <c r="H29" s="432"/>
      <c r="I29" s="694" t="s">
        <v>499</v>
      </c>
      <c r="J29" s="682"/>
      <c r="K29" s="697" t="s">
        <v>500</v>
      </c>
      <c r="L29" s="688"/>
      <c r="M29" s="697" t="s">
        <v>500</v>
      </c>
      <c r="N29" s="688"/>
      <c r="O29" s="697" t="s">
        <v>500</v>
      </c>
      <c r="P29" s="688"/>
      <c r="Q29" s="697" t="s">
        <v>500</v>
      </c>
      <c r="R29" s="687"/>
      <c r="S29" s="699" t="s">
        <v>499</v>
      </c>
      <c r="T29" s="648"/>
      <c r="U29" s="699" t="s">
        <v>27</v>
      </c>
      <c r="V29" s="648"/>
      <c r="W29" s="699" t="s">
        <v>27</v>
      </c>
      <c r="X29" s="688"/>
      <c r="Y29" s="699" t="s">
        <v>499</v>
      </c>
    </row>
    <row r="30" spans="1:25" ht="16.5" customHeight="1">
      <c r="A30" s="1008"/>
      <c r="C30" s="692" t="s">
        <v>610</v>
      </c>
      <c r="D30" s="452"/>
      <c r="E30" s="694" t="s">
        <v>499</v>
      </c>
      <c r="F30" s="682"/>
      <c r="G30" s="694" t="s">
        <v>499</v>
      </c>
      <c r="H30" s="432"/>
      <c r="I30" s="694" t="s">
        <v>499</v>
      </c>
      <c r="J30" s="682"/>
      <c r="K30" s="697" t="s">
        <v>500</v>
      </c>
      <c r="L30" s="688"/>
      <c r="M30" s="697" t="s">
        <v>500</v>
      </c>
      <c r="N30" s="688"/>
      <c r="O30" s="697" t="s">
        <v>500</v>
      </c>
      <c r="P30" s="688"/>
      <c r="Q30" s="697" t="s">
        <v>500</v>
      </c>
      <c r="R30" s="687"/>
      <c r="S30" s="699" t="s">
        <v>27</v>
      </c>
      <c r="T30" s="648"/>
      <c r="U30" s="697" t="s">
        <v>500</v>
      </c>
      <c r="V30" s="624"/>
      <c r="W30" s="697" t="s">
        <v>500</v>
      </c>
      <c r="X30" s="688"/>
      <c r="Y30" s="699" t="s">
        <v>27</v>
      </c>
    </row>
    <row r="31" spans="1:25" ht="16.5" customHeight="1">
      <c r="A31" s="1009" t="s">
        <v>53</v>
      </c>
      <c r="B31" s="1010"/>
      <c r="C31" s="1011"/>
      <c r="D31" s="452"/>
      <c r="E31" s="694" t="s">
        <v>499</v>
      </c>
      <c r="F31" s="682"/>
      <c r="G31" s="694" t="s">
        <v>499</v>
      </c>
      <c r="H31" s="432"/>
      <c r="I31" s="694" t="s">
        <v>499</v>
      </c>
      <c r="J31" s="682"/>
      <c r="K31" s="697" t="s">
        <v>500</v>
      </c>
      <c r="L31" s="688"/>
      <c r="M31" s="697" t="s">
        <v>500</v>
      </c>
      <c r="N31" s="688"/>
      <c r="O31" s="697" t="s">
        <v>500</v>
      </c>
      <c r="P31" s="688"/>
      <c r="Q31" s="697" t="s">
        <v>500</v>
      </c>
      <c r="R31" s="687"/>
      <c r="S31" s="699" t="s">
        <v>499</v>
      </c>
      <c r="T31" s="648"/>
      <c r="U31" s="699" t="s">
        <v>27</v>
      </c>
      <c r="V31" s="624"/>
      <c r="W31" s="699" t="s">
        <v>27</v>
      </c>
      <c r="X31" s="688"/>
      <c r="Y31" s="699" t="s">
        <v>499</v>
      </c>
    </row>
    <row r="32" spans="1:25" ht="16.5" customHeight="1">
      <c r="A32" s="1008" t="s">
        <v>467</v>
      </c>
      <c r="C32" s="692" t="s">
        <v>610</v>
      </c>
      <c r="D32" s="338"/>
      <c r="E32" s="694" t="s">
        <v>499</v>
      </c>
      <c r="F32" s="682"/>
      <c r="G32" s="694" t="s">
        <v>499</v>
      </c>
      <c r="H32" s="682"/>
      <c r="I32" s="694" t="s">
        <v>499</v>
      </c>
      <c r="J32" s="682"/>
      <c r="K32" s="697" t="s">
        <v>500</v>
      </c>
      <c r="L32" s="688"/>
      <c r="M32" s="697" t="s">
        <v>500</v>
      </c>
      <c r="N32" s="688"/>
      <c r="O32" s="697" t="s">
        <v>500</v>
      </c>
      <c r="P32" s="688"/>
      <c r="Q32" s="697" t="s">
        <v>500</v>
      </c>
      <c r="R32" s="687"/>
      <c r="S32" s="699" t="s">
        <v>27</v>
      </c>
      <c r="T32" s="648"/>
      <c r="U32" s="697" t="s">
        <v>500</v>
      </c>
      <c r="V32" s="648"/>
      <c r="W32" s="697" t="s">
        <v>500</v>
      </c>
      <c r="X32" s="688"/>
      <c r="Y32" s="699" t="s">
        <v>27</v>
      </c>
    </row>
    <row r="33" spans="1:25" ht="16.5" customHeight="1">
      <c r="A33" s="1008"/>
      <c r="C33" s="692" t="s">
        <v>610</v>
      </c>
      <c r="D33" s="338"/>
      <c r="E33" s="694" t="s">
        <v>499</v>
      </c>
      <c r="F33" s="682"/>
      <c r="G33" s="694" t="s">
        <v>499</v>
      </c>
      <c r="H33" s="432"/>
      <c r="I33" s="694" t="s">
        <v>499</v>
      </c>
      <c r="J33" s="682"/>
      <c r="K33" s="697" t="s">
        <v>500</v>
      </c>
      <c r="L33" s="688"/>
      <c r="M33" s="697" t="s">
        <v>500</v>
      </c>
      <c r="N33" s="688"/>
      <c r="O33" s="697" t="s">
        <v>500</v>
      </c>
      <c r="P33" s="688"/>
      <c r="Q33" s="697" t="s">
        <v>500</v>
      </c>
      <c r="R33" s="687"/>
      <c r="S33" s="699" t="s">
        <v>499</v>
      </c>
      <c r="T33" s="648"/>
      <c r="U33" s="699" t="s">
        <v>27</v>
      </c>
      <c r="V33" s="648"/>
      <c r="W33" s="699" t="s">
        <v>27</v>
      </c>
      <c r="X33" s="688"/>
      <c r="Y33" s="699" t="s">
        <v>499</v>
      </c>
    </row>
    <row r="34" spans="1:25" ht="16.5" customHeight="1">
      <c r="A34" s="1009" t="s">
        <v>53</v>
      </c>
      <c r="B34" s="1010"/>
      <c r="C34" s="1011"/>
      <c r="D34" s="338"/>
      <c r="E34" s="694" t="s">
        <v>499</v>
      </c>
      <c r="F34" s="682"/>
      <c r="G34" s="694" t="s">
        <v>499</v>
      </c>
      <c r="H34" s="432"/>
      <c r="I34" s="694" t="s">
        <v>499</v>
      </c>
      <c r="J34" s="682"/>
      <c r="K34" s="697" t="s">
        <v>500</v>
      </c>
      <c r="L34" s="688"/>
      <c r="M34" s="697" t="s">
        <v>500</v>
      </c>
      <c r="N34" s="688"/>
      <c r="O34" s="697" t="s">
        <v>500</v>
      </c>
      <c r="P34" s="688"/>
      <c r="Q34" s="697" t="s">
        <v>500</v>
      </c>
      <c r="R34" s="687"/>
      <c r="S34" s="699" t="s">
        <v>27</v>
      </c>
      <c r="T34" s="648"/>
      <c r="U34" s="697" t="s">
        <v>500</v>
      </c>
      <c r="V34" s="648"/>
      <c r="W34" s="697" t="s">
        <v>500</v>
      </c>
      <c r="X34" s="688"/>
      <c r="Y34" s="699" t="s">
        <v>27</v>
      </c>
    </row>
    <row r="35" spans="1:25" ht="16.5" customHeight="1">
      <c r="A35" s="1008" t="s">
        <v>468</v>
      </c>
      <c r="C35" s="692" t="s">
        <v>610</v>
      </c>
      <c r="D35" s="338"/>
      <c r="E35" s="694" t="s">
        <v>499</v>
      </c>
      <c r="F35" s="682"/>
      <c r="G35" s="694" t="s">
        <v>499</v>
      </c>
      <c r="H35" s="432"/>
      <c r="I35" s="694" t="s">
        <v>499</v>
      </c>
      <c r="J35" s="682"/>
      <c r="K35" s="697" t="s">
        <v>500</v>
      </c>
      <c r="L35" s="688"/>
      <c r="M35" s="697" t="s">
        <v>500</v>
      </c>
      <c r="N35" s="688"/>
      <c r="O35" s="697" t="s">
        <v>500</v>
      </c>
      <c r="P35" s="688"/>
      <c r="Q35" s="697" t="s">
        <v>500</v>
      </c>
      <c r="R35" s="687"/>
      <c r="S35" s="699" t="s">
        <v>499</v>
      </c>
      <c r="T35" s="648"/>
      <c r="U35" s="699" t="s">
        <v>27</v>
      </c>
      <c r="V35" s="648"/>
      <c r="W35" s="699" t="s">
        <v>27</v>
      </c>
      <c r="X35" s="688"/>
      <c r="Y35" s="699" t="s">
        <v>499</v>
      </c>
    </row>
    <row r="36" spans="1:25" ht="16.5" customHeight="1">
      <c r="A36" s="1008"/>
      <c r="C36" s="692" t="s">
        <v>610</v>
      </c>
      <c r="D36" s="338"/>
      <c r="E36" s="694" t="s">
        <v>499</v>
      </c>
      <c r="F36" s="682"/>
      <c r="G36" s="694" t="s">
        <v>499</v>
      </c>
      <c r="H36" s="432"/>
      <c r="I36" s="694" t="s">
        <v>499</v>
      </c>
      <c r="J36" s="682"/>
      <c r="K36" s="697" t="s">
        <v>500</v>
      </c>
      <c r="L36" s="688"/>
      <c r="M36" s="697" t="s">
        <v>500</v>
      </c>
      <c r="N36" s="688"/>
      <c r="O36" s="697" t="s">
        <v>500</v>
      </c>
      <c r="P36" s="688"/>
      <c r="Q36" s="697" t="s">
        <v>500</v>
      </c>
      <c r="R36" s="687"/>
      <c r="S36" s="699" t="s">
        <v>27</v>
      </c>
      <c r="T36" s="648"/>
      <c r="U36" s="697" t="s">
        <v>500</v>
      </c>
      <c r="V36" s="648"/>
      <c r="W36" s="697" t="s">
        <v>500</v>
      </c>
      <c r="X36" s="688"/>
      <c r="Y36" s="699" t="s">
        <v>27</v>
      </c>
    </row>
    <row r="37" spans="1:25" ht="16.5" customHeight="1">
      <c r="A37" s="1009" t="s">
        <v>53</v>
      </c>
      <c r="B37" s="1010"/>
      <c r="C37" s="1011"/>
      <c r="D37" s="338"/>
      <c r="E37" s="694" t="s">
        <v>499</v>
      </c>
      <c r="F37" s="648"/>
      <c r="G37" s="694" t="s">
        <v>499</v>
      </c>
      <c r="H37" s="624"/>
      <c r="I37" s="694" t="s">
        <v>499</v>
      </c>
      <c r="J37" s="682"/>
      <c r="K37" s="697" t="s">
        <v>500</v>
      </c>
      <c r="L37" s="688"/>
      <c r="M37" s="697" t="s">
        <v>500</v>
      </c>
      <c r="N37" s="688"/>
      <c r="O37" s="697" t="s">
        <v>500</v>
      </c>
      <c r="P37" s="688"/>
      <c r="Q37" s="697" t="s">
        <v>500</v>
      </c>
      <c r="R37" s="687"/>
      <c r="S37" s="699" t="s">
        <v>499</v>
      </c>
      <c r="T37" s="648"/>
      <c r="U37" s="699" t="s">
        <v>27</v>
      </c>
      <c r="V37" s="648"/>
      <c r="W37" s="699" t="s">
        <v>27</v>
      </c>
      <c r="X37" s="688"/>
      <c r="Y37" s="699" t="s">
        <v>499</v>
      </c>
    </row>
    <row r="38" spans="1:25" ht="16.5" customHeight="1">
      <c r="A38" s="1008" t="s">
        <v>469</v>
      </c>
      <c r="C38" s="692" t="s">
        <v>610</v>
      </c>
      <c r="D38" s="338"/>
      <c r="E38" s="694" t="s">
        <v>499</v>
      </c>
      <c r="F38" s="648"/>
      <c r="G38" s="694" t="s">
        <v>499</v>
      </c>
      <c r="H38" s="624"/>
      <c r="I38" s="694" t="s">
        <v>499</v>
      </c>
      <c r="J38" s="682"/>
      <c r="K38" s="697" t="s">
        <v>500</v>
      </c>
      <c r="L38" s="688"/>
      <c r="M38" s="697" t="s">
        <v>500</v>
      </c>
      <c r="N38" s="688"/>
      <c r="O38" s="697" t="s">
        <v>500</v>
      </c>
      <c r="P38" s="688"/>
      <c r="Q38" s="697" t="s">
        <v>500</v>
      </c>
      <c r="R38" s="687"/>
      <c r="S38" s="699" t="s">
        <v>27</v>
      </c>
      <c r="T38" s="648"/>
      <c r="U38" s="697" t="s">
        <v>500</v>
      </c>
      <c r="V38" s="648"/>
      <c r="W38" s="697" t="s">
        <v>500</v>
      </c>
      <c r="X38" s="688"/>
      <c r="Y38" s="699" t="s">
        <v>27</v>
      </c>
    </row>
    <row r="39" spans="1:25" ht="16.5" customHeight="1">
      <c r="A39" s="1008"/>
      <c r="C39" s="692" t="s">
        <v>610</v>
      </c>
      <c r="D39" s="338"/>
      <c r="E39" s="694" t="s">
        <v>499</v>
      </c>
      <c r="F39" s="648"/>
      <c r="G39" s="694" t="s">
        <v>499</v>
      </c>
      <c r="H39" s="624"/>
      <c r="I39" s="694" t="s">
        <v>499</v>
      </c>
      <c r="J39" s="682"/>
      <c r="K39" s="697" t="s">
        <v>500</v>
      </c>
      <c r="L39" s="688"/>
      <c r="M39" s="697" t="s">
        <v>500</v>
      </c>
      <c r="N39" s="688"/>
      <c r="O39" s="697" t="s">
        <v>500</v>
      </c>
      <c r="P39" s="688"/>
      <c r="Q39" s="697" t="s">
        <v>500</v>
      </c>
      <c r="R39" s="687"/>
      <c r="S39" s="699" t="s">
        <v>499</v>
      </c>
      <c r="T39" s="648"/>
      <c r="U39" s="699" t="s">
        <v>27</v>
      </c>
      <c r="V39" s="648"/>
      <c r="W39" s="699" t="s">
        <v>27</v>
      </c>
      <c r="X39" s="688"/>
      <c r="Y39" s="699" t="s">
        <v>499</v>
      </c>
    </row>
    <row r="40" spans="1:25" ht="16.5" customHeight="1">
      <c r="A40" s="1009" t="s">
        <v>53</v>
      </c>
      <c r="B40" s="1010"/>
      <c r="C40" s="1011"/>
      <c r="D40" s="338"/>
      <c r="E40" s="694" t="s">
        <v>499</v>
      </c>
      <c r="F40" s="648"/>
      <c r="G40" s="694" t="s">
        <v>499</v>
      </c>
      <c r="H40" s="624"/>
      <c r="I40" s="694" t="s">
        <v>499</v>
      </c>
      <c r="J40" s="682"/>
      <c r="K40" s="697" t="s">
        <v>500</v>
      </c>
      <c r="L40" s="688"/>
      <c r="M40" s="697" t="s">
        <v>500</v>
      </c>
      <c r="N40" s="688"/>
      <c r="O40" s="697" t="s">
        <v>500</v>
      </c>
      <c r="P40" s="688"/>
      <c r="Q40" s="697" t="s">
        <v>500</v>
      </c>
      <c r="R40" s="687"/>
      <c r="S40" s="699" t="s">
        <v>27</v>
      </c>
      <c r="T40" s="648"/>
      <c r="U40" s="697" t="s">
        <v>500</v>
      </c>
      <c r="V40" s="648"/>
      <c r="W40" s="697" t="s">
        <v>500</v>
      </c>
      <c r="X40" s="688"/>
      <c r="Y40" s="699" t="s">
        <v>27</v>
      </c>
    </row>
    <row r="41" spans="1:25" ht="16.5" customHeight="1">
      <c r="A41" s="1008" t="s">
        <v>188</v>
      </c>
      <c r="C41" s="692" t="s">
        <v>610</v>
      </c>
      <c r="D41" s="338"/>
      <c r="E41" s="694" t="s">
        <v>499</v>
      </c>
      <c r="F41" s="648"/>
      <c r="G41" s="694" t="s">
        <v>499</v>
      </c>
      <c r="H41" s="624"/>
      <c r="I41" s="694" t="s">
        <v>499</v>
      </c>
      <c r="J41" s="682"/>
      <c r="K41" s="697" t="s">
        <v>500</v>
      </c>
      <c r="L41" s="688"/>
      <c r="M41" s="697" t="s">
        <v>500</v>
      </c>
      <c r="N41" s="688"/>
      <c r="O41" s="697" t="s">
        <v>500</v>
      </c>
      <c r="P41" s="688"/>
      <c r="Q41" s="697" t="s">
        <v>500</v>
      </c>
      <c r="R41" s="687"/>
      <c r="S41" s="699" t="s">
        <v>499</v>
      </c>
      <c r="T41" s="648"/>
      <c r="U41" s="699" t="s">
        <v>27</v>
      </c>
      <c r="V41" s="689"/>
      <c r="W41" s="699" t="s">
        <v>27</v>
      </c>
      <c r="X41" s="688"/>
      <c r="Y41" s="699" t="s">
        <v>499</v>
      </c>
    </row>
    <row r="42" spans="1:25" ht="16.5" customHeight="1">
      <c r="A42" s="1008"/>
      <c r="C42" s="692" t="s">
        <v>610</v>
      </c>
      <c r="D42" s="338"/>
      <c r="E42" s="694" t="s">
        <v>499</v>
      </c>
      <c r="F42" s="648"/>
      <c r="G42" s="694" t="s">
        <v>499</v>
      </c>
      <c r="H42" s="624"/>
      <c r="I42" s="694" t="s">
        <v>499</v>
      </c>
      <c r="J42" s="682"/>
      <c r="K42" s="697" t="s">
        <v>500</v>
      </c>
      <c r="L42" s="688"/>
      <c r="M42" s="697" t="s">
        <v>500</v>
      </c>
      <c r="N42" s="688"/>
      <c r="O42" s="697" t="s">
        <v>500</v>
      </c>
      <c r="P42" s="688"/>
      <c r="Q42" s="697" t="s">
        <v>500</v>
      </c>
      <c r="R42" s="687"/>
      <c r="S42" s="699" t="s">
        <v>27</v>
      </c>
      <c r="T42" s="648"/>
      <c r="U42" s="697" t="s">
        <v>500</v>
      </c>
      <c r="V42" s="689"/>
      <c r="W42" s="697" t="s">
        <v>500</v>
      </c>
      <c r="X42" s="688"/>
      <c r="Y42" s="699" t="s">
        <v>27</v>
      </c>
    </row>
    <row r="43" spans="1:25" ht="16.5" customHeight="1">
      <c r="A43" s="1014" t="s">
        <v>53</v>
      </c>
      <c r="B43" s="1015"/>
      <c r="C43" s="1016"/>
      <c r="E43" s="694" t="s">
        <v>499</v>
      </c>
      <c r="F43" s="688"/>
      <c r="G43" s="694" t="s">
        <v>499</v>
      </c>
      <c r="H43" s="688"/>
      <c r="I43" s="694" t="s">
        <v>499</v>
      </c>
      <c r="J43" s="687"/>
      <c r="K43" s="697" t="s">
        <v>500</v>
      </c>
      <c r="L43" s="688"/>
      <c r="M43" s="697" t="s">
        <v>500</v>
      </c>
      <c r="N43" s="688"/>
      <c r="O43" s="697" t="s">
        <v>500</v>
      </c>
      <c r="P43" s="688"/>
      <c r="Q43" s="697" t="s">
        <v>500</v>
      </c>
      <c r="R43" s="687"/>
      <c r="S43" s="697" t="s">
        <v>499</v>
      </c>
      <c r="T43" s="688"/>
      <c r="U43" s="697" t="s">
        <v>27</v>
      </c>
      <c r="V43" s="688"/>
      <c r="W43" s="697" t="s">
        <v>27</v>
      </c>
      <c r="X43" s="688"/>
      <c r="Y43" s="697" t="s">
        <v>499</v>
      </c>
    </row>
    <row r="44" spans="1:25" ht="16.5" customHeight="1">
      <c r="A44" s="1014" t="s">
        <v>99</v>
      </c>
      <c r="B44" s="1015"/>
      <c r="C44" s="1016"/>
      <c r="E44" s="697" t="s">
        <v>499</v>
      </c>
      <c r="F44" s="688"/>
      <c r="G44" s="697" t="s">
        <v>499</v>
      </c>
      <c r="H44" s="688"/>
      <c r="I44" s="697" t="s">
        <v>499</v>
      </c>
      <c r="J44" s="687"/>
      <c r="K44" s="697" t="s">
        <v>500</v>
      </c>
      <c r="L44" s="688"/>
      <c r="M44" s="697" t="s">
        <v>500</v>
      </c>
      <c r="N44" s="688"/>
      <c r="O44" s="697" t="s">
        <v>500</v>
      </c>
      <c r="P44" s="688"/>
      <c r="Q44" s="697" t="s">
        <v>500</v>
      </c>
      <c r="R44" s="687"/>
      <c r="S44" s="697" t="s">
        <v>499</v>
      </c>
      <c r="T44" s="688"/>
      <c r="U44" s="697" t="s">
        <v>500</v>
      </c>
      <c r="V44" s="688"/>
      <c r="W44" s="697" t="s">
        <v>499</v>
      </c>
      <c r="X44" s="688"/>
      <c r="Y44" s="697" t="s">
        <v>500</v>
      </c>
    </row>
  </sheetData>
  <mergeCells count="39">
    <mergeCell ref="A29:A30"/>
    <mergeCell ref="A43:C43"/>
    <mergeCell ref="E27:E28"/>
    <mergeCell ref="A5:E5"/>
    <mergeCell ref="A31:C31"/>
    <mergeCell ref="A34:C34"/>
    <mergeCell ref="A37:C37"/>
    <mergeCell ref="A40:C40"/>
    <mergeCell ref="A26:R26"/>
    <mergeCell ref="G27:G28"/>
    <mergeCell ref="I27:I28"/>
    <mergeCell ref="K27:K28"/>
    <mergeCell ref="A32:A33"/>
    <mergeCell ref="A35:A36"/>
    <mergeCell ref="A44:C44"/>
    <mergeCell ref="A38:A39"/>
    <mergeCell ref="A41:A42"/>
    <mergeCell ref="A14:C14"/>
    <mergeCell ref="A17:C17"/>
    <mergeCell ref="A20:C20"/>
    <mergeCell ref="O27:O28"/>
    <mergeCell ref="A27:A28"/>
    <mergeCell ref="C27:C28"/>
    <mergeCell ref="W27:Y27"/>
    <mergeCell ref="A23:E23"/>
    <mergeCell ref="A24:E24"/>
    <mergeCell ref="A2:W2"/>
    <mergeCell ref="A3:W3"/>
    <mergeCell ref="A4:W4"/>
    <mergeCell ref="Q27:Q28"/>
    <mergeCell ref="A6:R6"/>
    <mergeCell ref="A15:A16"/>
    <mergeCell ref="A18:A19"/>
    <mergeCell ref="M27:M28"/>
    <mergeCell ref="A21:A22"/>
    <mergeCell ref="A9:A10"/>
    <mergeCell ref="A12:A13"/>
    <mergeCell ref="S27:U27"/>
    <mergeCell ref="A11:C11"/>
  </mergeCells>
  <printOptions horizontalCentered="1"/>
  <pageMargins left="0.19685039370078741" right="0.51181102362204722" top="0.39370078740157483" bottom="0.19685039370078741" header="0.23622047244094491" footer="0.27559055118110237"/>
  <pageSetup paperSize="9" scale="78" firstPageNumber="37" orientation="landscape" useFirstPageNumber="1" r:id="rId1"/>
  <headerFooter alignWithMargins="0">
    <oddFooter>&amp;C&amp;"B Nazanin,Regular"&amp;12&amp;P</oddFooter>
  </headerFooter>
  <rowBreaks count="1" manualBreakCount="1">
    <brk id="44" max="24"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34"/>
  <sheetViews>
    <sheetView rightToLeft="1" tabSelected="1" view="pageBreakPreview" topLeftCell="A19" zoomScaleNormal="100" zoomScaleSheetLayoutView="100" workbookViewId="0">
      <selection activeCell="B2" sqref="B2:I2"/>
    </sheetView>
  </sheetViews>
  <sheetFormatPr defaultRowHeight="15.75"/>
  <cols>
    <col min="1" max="1" width="8" style="232" customWidth="1"/>
    <col min="2" max="2" width="43.140625" style="232" customWidth="1"/>
    <col min="3" max="3" width="1.5703125" style="879" customWidth="1"/>
    <col min="4" max="4" width="13.85546875" style="232" customWidth="1"/>
    <col min="5" max="5" width="1.5703125" style="232" customWidth="1"/>
    <col min="6" max="6" width="14.85546875" style="232" customWidth="1"/>
    <col min="7" max="7" width="2.42578125" style="232" customWidth="1"/>
    <col min="8" max="8" width="13.5703125" style="232" customWidth="1"/>
    <col min="9" max="9" width="1.85546875" style="232" customWidth="1"/>
    <col min="10" max="10" width="13.5703125" style="232" customWidth="1"/>
    <col min="11" max="11" width="11.85546875" style="232" customWidth="1"/>
    <col min="12" max="16384" width="9.140625" style="232"/>
  </cols>
  <sheetData>
    <row r="1" spans="1:11" ht="21" customHeight="1">
      <c r="A1" s="928" t="s">
        <v>688</v>
      </c>
      <c r="B1" s="928"/>
      <c r="C1" s="928"/>
      <c r="D1" s="928"/>
      <c r="E1" s="928"/>
      <c r="F1" s="928"/>
      <c r="G1" s="928"/>
      <c r="H1" s="928"/>
      <c r="I1" s="928"/>
      <c r="J1" s="928"/>
    </row>
    <row r="2" spans="1:11" ht="21" customHeight="1">
      <c r="A2" s="928" t="str">
        <f>'30-32'!A2:J2</f>
        <v>یادداشت های توضیحی صورت های مالی</v>
      </c>
      <c r="B2" s="928"/>
      <c r="C2" s="928"/>
      <c r="D2" s="928"/>
      <c r="E2" s="928"/>
      <c r="F2" s="928"/>
      <c r="G2" s="928"/>
      <c r="H2" s="928"/>
      <c r="I2" s="928"/>
      <c r="J2" s="928"/>
    </row>
    <row r="3" spans="1:11" ht="21" customHeight="1">
      <c r="A3" s="928" t="s">
        <v>629</v>
      </c>
      <c r="B3" s="928"/>
      <c r="C3" s="928"/>
      <c r="D3" s="928"/>
      <c r="E3" s="928"/>
      <c r="F3" s="928"/>
      <c r="G3" s="928"/>
      <c r="H3" s="928"/>
      <c r="I3" s="928"/>
      <c r="J3" s="928"/>
    </row>
    <row r="4" spans="1:11" ht="21" customHeight="1">
      <c r="A4" s="849"/>
      <c r="B4" s="849"/>
      <c r="C4" s="876"/>
      <c r="D4" s="849"/>
      <c r="E4" s="849"/>
      <c r="F4" s="849"/>
      <c r="G4" s="849"/>
      <c r="H4" s="849"/>
      <c r="I4" s="849"/>
      <c r="J4" s="849"/>
    </row>
    <row r="5" spans="1:11" s="27" customFormat="1" ht="25.5" customHeight="1">
      <c r="A5" s="28" t="s">
        <v>798</v>
      </c>
      <c r="B5" s="31"/>
      <c r="C5" s="47"/>
      <c r="D5" s="31"/>
      <c r="E5" s="31"/>
      <c r="F5" s="31"/>
    </row>
    <row r="6" spans="1:11" s="27" customFormat="1" ht="25.5" customHeight="1">
      <c r="A6" s="886" t="s">
        <v>799</v>
      </c>
      <c r="B6" s="505" t="s">
        <v>482</v>
      </c>
      <c r="C6" s="505"/>
      <c r="D6" s="198"/>
      <c r="E6" s="198"/>
      <c r="F6" s="198" t="s">
        <v>90</v>
      </c>
      <c r="G6" s="198"/>
      <c r="H6" s="198"/>
      <c r="I6" s="198"/>
      <c r="J6" s="198"/>
      <c r="K6" s="198"/>
    </row>
    <row r="7" spans="1:11" s="27" customFormat="1" ht="25.5" customHeight="1">
      <c r="A7" s="504"/>
      <c r="B7" s="505"/>
      <c r="C7" s="505"/>
      <c r="D7" s="141">
        <v>1402</v>
      </c>
      <c r="E7" s="105"/>
      <c r="F7" s="141">
        <v>1401</v>
      </c>
      <c r="G7" s="198"/>
      <c r="H7" s="198"/>
      <c r="I7" s="198"/>
      <c r="J7" s="198"/>
      <c r="K7" s="198"/>
    </row>
    <row r="8" spans="1:11" s="27" customFormat="1" ht="25.5" customHeight="1">
      <c r="A8" s="504"/>
      <c r="B8" s="197" t="s">
        <v>483</v>
      </c>
      <c r="C8" s="197"/>
      <c r="D8" s="568" t="s">
        <v>499</v>
      </c>
      <c r="E8" s="568"/>
      <c r="F8" s="568" t="s">
        <v>499</v>
      </c>
      <c r="G8" s="198"/>
      <c r="H8" s="198"/>
      <c r="I8" s="198"/>
      <c r="J8" s="198"/>
      <c r="K8" s="198"/>
    </row>
    <row r="9" spans="1:11" s="27" customFormat="1" ht="25.5" customHeight="1">
      <c r="A9" s="504"/>
      <c r="B9" s="197" t="s">
        <v>484</v>
      </c>
      <c r="C9" s="197"/>
      <c r="D9" s="568" t="s">
        <v>499</v>
      </c>
      <c r="E9" s="568"/>
      <c r="F9" s="568" t="s">
        <v>499</v>
      </c>
      <c r="G9" s="198"/>
      <c r="H9" s="198"/>
      <c r="I9" s="198"/>
      <c r="J9" s="198"/>
      <c r="K9" s="198"/>
    </row>
    <row r="10" spans="1:11" s="27" customFormat="1" ht="25.5" customHeight="1" thickBot="1">
      <c r="A10" s="504"/>
      <c r="B10" s="505"/>
      <c r="C10" s="505"/>
      <c r="D10" s="567" t="s">
        <v>499</v>
      </c>
      <c r="E10" s="568"/>
      <c r="F10" s="567" t="s">
        <v>499</v>
      </c>
      <c r="G10" s="198"/>
      <c r="H10" s="198"/>
      <c r="I10" s="198"/>
      <c r="J10" s="198"/>
      <c r="K10" s="198"/>
    </row>
    <row r="11" spans="1:11" s="27" customFormat="1" ht="15.75" customHeight="1" thickTop="1">
      <c r="A11" s="504"/>
      <c r="B11" s="505"/>
      <c r="C11" s="505"/>
      <c r="D11" s="568"/>
      <c r="E11" s="568"/>
      <c r="F11" s="568"/>
      <c r="G11" s="198"/>
      <c r="H11" s="198"/>
      <c r="I11" s="198"/>
      <c r="J11" s="198"/>
      <c r="K11" s="198"/>
    </row>
    <row r="12" spans="1:11" s="873" customFormat="1" ht="25.5" customHeight="1">
      <c r="A12" s="870" t="s">
        <v>800</v>
      </c>
      <c r="B12" s="871" t="s">
        <v>732</v>
      </c>
      <c r="C12" s="871"/>
      <c r="D12" s="872"/>
      <c r="E12" s="872"/>
      <c r="F12" s="872"/>
      <c r="G12" s="872"/>
      <c r="H12" s="198" t="s">
        <v>90</v>
      </c>
      <c r="I12" s="198"/>
      <c r="K12" s="872"/>
    </row>
    <row r="13" spans="1:11" s="27" customFormat="1" ht="25.5" customHeight="1">
      <c r="A13" s="504"/>
      <c r="B13" s="875" t="s">
        <v>728</v>
      </c>
      <c r="C13" s="874"/>
      <c r="D13" s="875" t="s">
        <v>729</v>
      </c>
      <c r="F13" s="141">
        <v>1402</v>
      </c>
      <c r="H13" s="141">
        <v>1401</v>
      </c>
      <c r="K13" s="198"/>
    </row>
    <row r="14" spans="1:11" s="27" customFormat="1" ht="25.5" customHeight="1">
      <c r="A14" s="504"/>
      <c r="B14" s="881" t="s">
        <v>730</v>
      </c>
      <c r="C14" s="880"/>
      <c r="D14" s="874" t="s">
        <v>731</v>
      </c>
      <c r="E14" s="874"/>
      <c r="F14" s="568" t="s">
        <v>499</v>
      </c>
      <c r="G14" s="568"/>
      <c r="H14" s="568" t="s">
        <v>499</v>
      </c>
      <c r="I14" s="198"/>
      <c r="J14" s="198"/>
      <c r="K14" s="198"/>
    </row>
    <row r="15" spans="1:11" s="27" customFormat="1" ht="25.5" customHeight="1">
      <c r="A15" s="504"/>
      <c r="B15" s="880" t="s">
        <v>322</v>
      </c>
      <c r="C15" s="880"/>
      <c r="D15" s="874" t="s">
        <v>322</v>
      </c>
      <c r="E15" s="874"/>
      <c r="F15" s="568" t="s">
        <v>499</v>
      </c>
      <c r="G15" s="568"/>
      <c r="H15" s="568" t="s">
        <v>499</v>
      </c>
      <c r="I15" s="198"/>
      <c r="J15" s="198"/>
      <c r="K15" s="198"/>
    </row>
    <row r="16" spans="1:11" s="27" customFormat="1" ht="25.5" customHeight="1" thickBot="1">
      <c r="A16" s="504"/>
      <c r="B16" s="880"/>
      <c r="C16" s="880"/>
      <c r="D16" s="874"/>
      <c r="E16" s="874"/>
      <c r="F16" s="567" t="s">
        <v>499</v>
      </c>
      <c r="G16" s="568"/>
      <c r="H16" s="567" t="s">
        <v>499</v>
      </c>
      <c r="I16" s="198"/>
      <c r="J16" s="198"/>
      <c r="K16" s="198"/>
    </row>
    <row r="17" spans="1:25" s="27" customFormat="1" ht="12.75" customHeight="1" thickTop="1">
      <c r="A17" s="504"/>
      <c r="B17" s="880"/>
      <c r="C17" s="880"/>
      <c r="D17" s="874"/>
      <c r="E17" s="874"/>
      <c r="F17" s="568"/>
      <c r="G17" s="568"/>
      <c r="H17" s="568"/>
      <c r="I17" s="198"/>
      <c r="J17" s="198"/>
      <c r="K17" s="198"/>
    </row>
    <row r="18" spans="1:25" s="92" customFormat="1" ht="25.5" customHeight="1">
      <c r="A18" s="504" t="s">
        <v>801</v>
      </c>
      <c r="B18" s="505" t="s">
        <v>485</v>
      </c>
      <c r="C18" s="505"/>
      <c r="D18" s="506"/>
      <c r="E18" s="506"/>
      <c r="F18" s="506"/>
      <c r="G18" s="506"/>
      <c r="H18" s="506"/>
      <c r="I18" s="506"/>
      <c r="J18" s="506"/>
      <c r="K18" s="506"/>
    </row>
    <row r="19" spans="1:25" s="92" customFormat="1" ht="25.5" customHeight="1">
      <c r="A19" s="504"/>
      <c r="B19" s="505"/>
      <c r="C19" s="505"/>
      <c r="D19" s="198"/>
      <c r="E19" s="198"/>
      <c r="F19" s="198" t="s">
        <v>90</v>
      </c>
      <c r="G19" s="506"/>
      <c r="H19" s="506"/>
      <c r="I19" s="506"/>
      <c r="J19" s="506"/>
      <c r="K19" s="506"/>
    </row>
    <row r="20" spans="1:25" s="27" customFormat="1" ht="21" customHeight="1">
      <c r="A20" s="199"/>
      <c r="B20" s="507"/>
      <c r="C20" s="507"/>
      <c r="D20" s="141">
        <v>1402</v>
      </c>
      <c r="E20" s="105"/>
      <c r="F20" s="141">
        <v>1401</v>
      </c>
      <c r="G20" s="507"/>
      <c r="H20" s="507"/>
      <c r="I20" s="507"/>
      <c r="J20" s="507"/>
      <c r="K20" s="161"/>
      <c r="L20" s="161"/>
    </row>
    <row r="21" spans="1:25" s="27" customFormat="1" ht="21" customHeight="1" thickBot="1">
      <c r="A21" s="199"/>
      <c r="B21" s="161" t="s">
        <v>486</v>
      </c>
      <c r="C21" s="161"/>
      <c r="D21" s="690" t="s">
        <v>499</v>
      </c>
      <c r="E21" s="691"/>
      <c r="F21" s="690" t="s">
        <v>499</v>
      </c>
      <c r="G21" s="161"/>
      <c r="H21" s="161"/>
      <c r="I21" s="161"/>
      <c r="J21" s="161"/>
      <c r="K21" s="161"/>
      <c r="L21" s="161"/>
      <c r="M21" s="161"/>
      <c r="N21" s="161"/>
      <c r="O21" s="161"/>
      <c r="P21" s="161"/>
      <c r="Q21" s="161"/>
      <c r="R21" s="161"/>
      <c r="S21" s="161"/>
      <c r="T21" s="161"/>
      <c r="U21" s="161"/>
      <c r="V21" s="161"/>
      <c r="W21" s="161"/>
      <c r="X21" s="161"/>
      <c r="Y21" s="161"/>
    </row>
    <row r="22" spans="1:25" s="27" customFormat="1" ht="21" customHeight="1" thickTop="1">
      <c r="A22" s="199"/>
      <c r="B22" s="161"/>
      <c r="C22" s="161"/>
      <c r="D22" s="161"/>
      <c r="E22" s="161"/>
      <c r="F22" s="161"/>
      <c r="G22" s="161"/>
      <c r="H22" s="161"/>
      <c r="I22" s="161"/>
      <c r="J22" s="161"/>
      <c r="K22" s="161"/>
      <c r="L22" s="161"/>
      <c r="M22" s="159"/>
      <c r="N22" s="159"/>
      <c r="O22" s="159"/>
      <c r="P22" s="159"/>
      <c r="Q22" s="159"/>
      <c r="R22" s="159"/>
      <c r="S22" s="159"/>
      <c r="T22" s="159"/>
      <c r="U22" s="159"/>
      <c r="V22" s="159"/>
      <c r="W22" s="159"/>
      <c r="X22" s="159"/>
      <c r="Y22" s="159"/>
    </row>
    <row r="23" spans="1:25" s="27" customFormat="1" ht="44.25" customHeight="1">
      <c r="A23" s="1019" t="s">
        <v>802</v>
      </c>
      <c r="B23" s="1019"/>
      <c r="C23" s="1019"/>
      <c r="D23" s="1019"/>
      <c r="E23" s="1019"/>
      <c r="F23" s="1019"/>
      <c r="G23" s="1019"/>
      <c r="H23" s="1019"/>
      <c r="I23" s="1019"/>
      <c r="J23" s="1019"/>
      <c r="K23" s="161"/>
      <c r="L23" s="161"/>
      <c r="M23" s="159"/>
      <c r="N23" s="159"/>
      <c r="O23" s="159"/>
      <c r="P23" s="159"/>
      <c r="Q23" s="159"/>
      <c r="R23" s="159"/>
      <c r="S23" s="159"/>
      <c r="T23" s="159"/>
      <c r="U23" s="159"/>
      <c r="V23" s="159"/>
      <c r="W23" s="159"/>
      <c r="X23" s="159"/>
      <c r="Y23" s="159"/>
    </row>
    <row r="24" spans="1:25" s="92" customFormat="1" ht="25.5" customHeight="1">
      <c r="A24" s="504" t="s">
        <v>803</v>
      </c>
      <c r="B24" s="505" t="s">
        <v>487</v>
      </c>
      <c r="C24" s="505"/>
      <c r="D24" s="506"/>
      <c r="E24" s="506"/>
      <c r="F24" s="506"/>
      <c r="G24" s="506"/>
      <c r="H24" s="506"/>
      <c r="I24" s="506"/>
      <c r="J24" s="506"/>
      <c r="K24" s="506"/>
    </row>
    <row r="25" spans="1:25" s="27" customFormat="1" ht="44.25" customHeight="1">
      <c r="A25" s="1019" t="s">
        <v>804</v>
      </c>
      <c r="B25" s="1019"/>
      <c r="C25" s="1019"/>
      <c r="D25" s="1019"/>
      <c r="E25" s="1019"/>
      <c r="F25" s="1019"/>
      <c r="G25" s="1019"/>
      <c r="H25" s="1019"/>
      <c r="I25" s="1019"/>
      <c r="J25" s="1019"/>
      <c r="K25" s="161"/>
      <c r="L25" s="161"/>
      <c r="M25" s="159"/>
      <c r="N25" s="159"/>
      <c r="O25" s="159"/>
      <c r="P25" s="159"/>
      <c r="Q25" s="159"/>
      <c r="R25" s="159"/>
      <c r="S25" s="159"/>
      <c r="T25" s="159"/>
      <c r="U25" s="159"/>
      <c r="V25" s="159"/>
      <c r="W25" s="159"/>
      <c r="X25" s="159"/>
      <c r="Y25" s="159"/>
    </row>
    <row r="26" spans="1:25" s="27" customFormat="1" ht="12.75" customHeight="1">
      <c r="A26" s="94"/>
      <c r="B26" s="161"/>
      <c r="C26" s="161"/>
      <c r="D26" s="161"/>
      <c r="E26" s="161"/>
      <c r="F26" s="161"/>
      <c r="G26" s="161"/>
      <c r="H26" s="161"/>
      <c r="I26" s="161"/>
      <c r="J26" s="161"/>
      <c r="K26" s="161"/>
      <c r="L26" s="161"/>
      <c r="M26" s="159"/>
      <c r="N26" s="159"/>
      <c r="O26" s="159"/>
      <c r="P26" s="159"/>
      <c r="Q26" s="159"/>
      <c r="R26" s="159"/>
      <c r="S26" s="159"/>
      <c r="T26" s="159"/>
      <c r="U26" s="159"/>
      <c r="V26" s="159"/>
      <c r="W26" s="159"/>
      <c r="X26" s="159"/>
      <c r="Y26" s="159"/>
    </row>
    <row r="27" spans="1:25" s="27" customFormat="1" ht="25.5" customHeight="1">
      <c r="A27" s="966" t="s">
        <v>805</v>
      </c>
      <c r="B27" s="966"/>
      <c r="C27" s="966"/>
      <c r="D27" s="966"/>
      <c r="E27" s="966"/>
      <c r="F27" s="966"/>
      <c r="G27" s="32"/>
      <c r="H27" s="32"/>
      <c r="I27" s="32"/>
      <c r="J27" s="32"/>
      <c r="K27" s="32"/>
      <c r="L27" s="122"/>
    </row>
    <row r="28" spans="1:25" s="27" customFormat="1" ht="40.5" customHeight="1">
      <c r="A28" s="974" t="s">
        <v>488</v>
      </c>
      <c r="B28" s="974"/>
      <c r="C28" s="974"/>
      <c r="D28" s="974"/>
      <c r="E28" s="974"/>
      <c r="F28" s="974"/>
      <c r="G28" s="974"/>
      <c r="H28" s="974"/>
      <c r="I28" s="974"/>
      <c r="J28" s="974"/>
      <c r="K28" s="186"/>
      <c r="L28" s="186"/>
      <c r="M28" s="32"/>
    </row>
    <row r="29" spans="1:25" s="27" customFormat="1" ht="40.5" customHeight="1">
      <c r="A29" s="1019" t="s">
        <v>806</v>
      </c>
      <c r="B29" s="1019"/>
      <c r="C29" s="1019"/>
      <c r="D29" s="1019"/>
      <c r="E29" s="1019"/>
      <c r="F29" s="1019"/>
      <c r="G29" s="1019"/>
      <c r="H29" s="1019"/>
      <c r="I29" s="1019"/>
      <c r="J29" s="1019"/>
      <c r="K29" s="186"/>
      <c r="L29" s="186"/>
      <c r="M29" s="32"/>
    </row>
    <row r="30" spans="1:25" s="27" customFormat="1" ht="24.75" customHeight="1">
      <c r="A30" s="508"/>
      <c r="B30" s="508"/>
      <c r="C30" s="877"/>
      <c r="D30" s="508"/>
      <c r="E30" s="508"/>
      <c r="F30" s="508"/>
      <c r="G30" s="508"/>
      <c r="H30" s="508"/>
      <c r="I30" s="508"/>
      <c r="J30" s="508"/>
      <c r="K30" s="186"/>
      <c r="L30" s="186"/>
      <c r="M30" s="32"/>
    </row>
    <row r="31" spans="1:25" s="27" customFormat="1" ht="26.25" customHeight="1">
      <c r="A31" s="1018" t="s">
        <v>807</v>
      </c>
      <c r="B31" s="1018"/>
      <c r="C31" s="878"/>
    </row>
    <row r="32" spans="1:25" s="27" customFormat="1" ht="35.25" customHeight="1">
      <c r="A32" s="49"/>
      <c r="B32" s="32" t="s">
        <v>489</v>
      </c>
      <c r="C32" s="42"/>
    </row>
    <row r="33" spans="2:10" ht="18.75">
      <c r="B33" s="27"/>
      <c r="C33" s="498"/>
      <c r="D33" s="27"/>
      <c r="E33" s="27"/>
      <c r="F33" s="27"/>
      <c r="G33" s="27"/>
      <c r="H33" s="27"/>
      <c r="I33" s="27"/>
      <c r="J33" s="27"/>
    </row>
    <row r="34" spans="2:10" ht="18.75">
      <c r="B34" s="27"/>
      <c r="C34" s="498"/>
      <c r="D34" s="27"/>
      <c r="E34" s="27"/>
      <c r="F34" s="27"/>
      <c r="G34" s="27"/>
      <c r="H34" s="27"/>
      <c r="I34" s="27"/>
      <c r="J34" s="27"/>
    </row>
  </sheetData>
  <mergeCells count="9">
    <mergeCell ref="A2:J2"/>
    <mergeCell ref="A1:J1"/>
    <mergeCell ref="A27:F27"/>
    <mergeCell ref="A31:B31"/>
    <mergeCell ref="A23:J23"/>
    <mergeCell ref="A25:J25"/>
    <mergeCell ref="A28:J28"/>
    <mergeCell ref="A29:J29"/>
    <mergeCell ref="A3:J3"/>
  </mergeCells>
  <phoneticPr fontId="2" type="noConversion"/>
  <printOptions horizontalCentered="1"/>
  <pageMargins left="0.19685039370078741" right="0.51181102362204722" top="0.39370078740157483" bottom="0.19685039370078741" header="0.23622047244094491" footer="0.27559055118110237"/>
  <pageSetup paperSize="9" scale="84" firstPageNumber="38" orientation="portrait" useFirstPageNumber="1" r:id="rId1"/>
  <headerFooter alignWithMargins="0">
    <oddFooter>&amp;C&amp;"B Nazanin,Regular"&amp;12&amp;P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4:I9"/>
  <sheetViews>
    <sheetView rightToLeft="1" workbookViewId="0">
      <selection activeCell="F7" sqref="F7"/>
    </sheetView>
  </sheetViews>
  <sheetFormatPr defaultRowHeight="12.75"/>
  <cols>
    <col min="5" max="5" width="12.5703125" customWidth="1"/>
    <col min="6" max="6" width="11.42578125" customWidth="1"/>
  </cols>
  <sheetData>
    <row r="4" spans="2:9" ht="21">
      <c r="B4" s="911" t="s">
        <v>281</v>
      </c>
      <c r="C4" s="911"/>
      <c r="D4" s="911"/>
      <c r="E4" s="911"/>
      <c r="F4" s="911"/>
      <c r="G4" s="911"/>
      <c r="H4" s="911"/>
      <c r="I4" s="911"/>
    </row>
    <row r="6" spans="2:9" ht="21">
      <c r="G6" s="68"/>
    </row>
    <row r="7" spans="2:9" ht="21">
      <c r="E7" s="68" t="s">
        <v>282</v>
      </c>
      <c r="G7" s="68" t="s">
        <v>273</v>
      </c>
    </row>
    <row r="8" spans="2:9" ht="21">
      <c r="G8" s="68"/>
    </row>
    <row r="9" spans="2:9" ht="56.25">
      <c r="E9" s="91" t="s">
        <v>283</v>
      </c>
      <c r="F9" s="91" t="s">
        <v>272</v>
      </c>
    </row>
  </sheetData>
  <mergeCells count="1">
    <mergeCell ref="B4:I4"/>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2:N26"/>
  <sheetViews>
    <sheetView rightToLeft="1" workbookViewId="0">
      <selection activeCell="C6" sqref="C6"/>
    </sheetView>
  </sheetViews>
  <sheetFormatPr defaultRowHeight="12.75"/>
  <cols>
    <col min="1" max="1" width="11.7109375" bestFit="1" customWidth="1"/>
    <col min="2" max="2" width="4.5703125" customWidth="1"/>
    <col min="3" max="3" width="13.7109375" customWidth="1"/>
    <col min="4" max="4" width="2.85546875" customWidth="1"/>
    <col min="5" max="5" width="10.140625" bestFit="1" customWidth="1"/>
    <col min="6" max="6" width="3.85546875" customWidth="1"/>
    <col min="7" max="7" width="9.7109375" bestFit="1" customWidth="1"/>
    <col min="8" max="8" width="2.42578125" customWidth="1"/>
    <col min="9" max="9" width="6.5703125" customWidth="1"/>
    <col min="10" max="10" width="3.140625" customWidth="1"/>
    <col min="12" max="12" width="2.5703125" customWidth="1"/>
    <col min="14" max="14" width="9.7109375" bestFit="1" customWidth="1"/>
  </cols>
  <sheetData>
    <row r="2" spans="1:14">
      <c r="C2" s="1020" t="s">
        <v>51</v>
      </c>
      <c r="D2" s="1021"/>
      <c r="E2" s="1021"/>
      <c r="F2" s="1021"/>
      <c r="G2" s="1021"/>
      <c r="H2" s="1021"/>
      <c r="I2" s="1021"/>
    </row>
    <row r="3" spans="1:14">
      <c r="C3" s="24" t="s">
        <v>112</v>
      </c>
      <c r="D3" s="25"/>
      <c r="E3" s="25"/>
      <c r="F3" s="25"/>
      <c r="G3" s="25"/>
      <c r="H3" s="25"/>
      <c r="I3" s="25"/>
      <c r="K3" s="23" t="s">
        <v>112</v>
      </c>
    </row>
    <row r="4" spans="1:14" ht="23.25">
      <c r="A4" s="9" t="s">
        <v>10</v>
      </c>
      <c r="C4" s="13">
        <v>17293718</v>
      </c>
      <c r="E4" s="17">
        <v>14944938</v>
      </c>
      <c r="G4" s="21">
        <f>C4-E4</f>
        <v>2348780</v>
      </c>
      <c r="I4" s="22">
        <f>G4/C4</f>
        <v>0.13581694809641282</v>
      </c>
      <c r="K4" s="13">
        <v>7655796</v>
      </c>
      <c r="M4" s="17">
        <v>6494921</v>
      </c>
      <c r="N4" s="21">
        <f>K4-M4</f>
        <v>1160875</v>
      </c>
    </row>
    <row r="5" spans="1:14" ht="23.25">
      <c r="A5" s="5" t="s">
        <v>12</v>
      </c>
      <c r="C5" s="13">
        <v>4688890</v>
      </c>
      <c r="E5" s="18">
        <v>3990055</v>
      </c>
      <c r="G5" s="21">
        <f t="shared" ref="G5:G25" si="0">C5-E5</f>
        <v>698835</v>
      </c>
      <c r="I5" s="22">
        <f t="shared" ref="I5:I25" si="1">G5/C5</f>
        <v>0.14904060449274775</v>
      </c>
      <c r="K5" s="13">
        <v>1365397</v>
      </c>
      <c r="M5" s="18">
        <v>1128717</v>
      </c>
      <c r="N5" s="21">
        <f t="shared" ref="N5:N25" si="2">K5-M5</f>
        <v>236680</v>
      </c>
    </row>
    <row r="6" spans="1:14" ht="23.25">
      <c r="A6" s="2" t="s">
        <v>54</v>
      </c>
      <c r="C6" s="8">
        <v>4093330</v>
      </c>
      <c r="E6" s="19">
        <v>7716937</v>
      </c>
      <c r="G6" s="21">
        <f t="shared" si="0"/>
        <v>-3623607</v>
      </c>
      <c r="I6" s="22">
        <f t="shared" si="1"/>
        <v>-0.88524673065694681</v>
      </c>
      <c r="K6" s="8">
        <v>1455767</v>
      </c>
      <c r="M6" s="19">
        <v>3047142</v>
      </c>
      <c r="N6" s="21">
        <f t="shared" si="2"/>
        <v>-1591375</v>
      </c>
    </row>
    <row r="7" spans="1:14" ht="23.25">
      <c r="A7" s="2" t="s">
        <v>9</v>
      </c>
      <c r="C7" s="8">
        <v>4102456</v>
      </c>
      <c r="E7" s="19">
        <v>3505159</v>
      </c>
      <c r="G7" s="21">
        <f t="shared" si="0"/>
        <v>597297</v>
      </c>
      <c r="I7" s="22">
        <f t="shared" si="1"/>
        <v>0.14559498017772768</v>
      </c>
      <c r="K7" s="8">
        <v>1468116</v>
      </c>
      <c r="M7" s="19">
        <v>1199989</v>
      </c>
      <c r="N7" s="21">
        <f t="shared" si="2"/>
        <v>268127</v>
      </c>
    </row>
    <row r="8" spans="1:14" ht="23.25">
      <c r="A8" s="2" t="s">
        <v>58</v>
      </c>
      <c r="C8" s="8">
        <v>1285134</v>
      </c>
      <c r="E8" s="19">
        <v>1265542</v>
      </c>
      <c r="G8" s="21">
        <f t="shared" si="0"/>
        <v>19592</v>
      </c>
      <c r="I8" s="22">
        <f t="shared" si="1"/>
        <v>1.5245102845306405E-2</v>
      </c>
      <c r="K8" s="8">
        <v>233682</v>
      </c>
      <c r="M8" s="19">
        <v>222286</v>
      </c>
      <c r="N8" s="21">
        <f t="shared" si="2"/>
        <v>11396</v>
      </c>
    </row>
    <row r="9" spans="1:14" ht="23.25">
      <c r="A9" s="7" t="s">
        <v>55</v>
      </c>
      <c r="C9" s="8">
        <v>1298285</v>
      </c>
      <c r="E9" s="19">
        <v>1193340</v>
      </c>
      <c r="G9" s="21">
        <f t="shared" si="0"/>
        <v>104945</v>
      </c>
      <c r="I9" s="22">
        <f t="shared" si="1"/>
        <v>8.0833561198042025E-2</v>
      </c>
      <c r="K9" s="8">
        <v>89461</v>
      </c>
      <c r="M9" s="19">
        <v>74691</v>
      </c>
      <c r="N9" s="21">
        <f t="shared" si="2"/>
        <v>14770</v>
      </c>
    </row>
    <row r="10" spans="1:14" ht="23.25">
      <c r="A10" s="2" t="s">
        <v>56</v>
      </c>
      <c r="C10" s="8">
        <v>762712</v>
      </c>
      <c r="E10" s="19">
        <v>665542</v>
      </c>
      <c r="G10" s="21">
        <f t="shared" si="0"/>
        <v>97170</v>
      </c>
      <c r="I10" s="22">
        <f t="shared" si="1"/>
        <v>0.12740064401766329</v>
      </c>
      <c r="K10" s="8">
        <v>137732</v>
      </c>
      <c r="M10" s="19">
        <v>113563</v>
      </c>
      <c r="N10" s="21">
        <f t="shared" si="2"/>
        <v>24169</v>
      </c>
    </row>
    <row r="11" spans="1:14" ht="23.25">
      <c r="A11" s="2" t="s">
        <v>11</v>
      </c>
      <c r="C11" s="8">
        <v>20031</v>
      </c>
      <c r="E11" s="19">
        <v>17005</v>
      </c>
      <c r="G11" s="21">
        <f t="shared" si="0"/>
        <v>3026</v>
      </c>
      <c r="I11" s="22">
        <f t="shared" si="1"/>
        <v>0.15106584793569966</v>
      </c>
      <c r="K11" s="8">
        <v>4598</v>
      </c>
      <c r="M11" s="19">
        <v>3723</v>
      </c>
      <c r="N11" s="21">
        <f t="shared" si="2"/>
        <v>875</v>
      </c>
    </row>
    <row r="12" spans="1:14" ht="23.25">
      <c r="A12" s="2" t="s">
        <v>57</v>
      </c>
      <c r="C12" s="8">
        <v>44062</v>
      </c>
      <c r="E12" s="19">
        <f>6194+29790</f>
        <v>35984</v>
      </c>
      <c r="G12" s="21">
        <f t="shared" si="0"/>
        <v>8078</v>
      </c>
      <c r="I12" s="22">
        <f t="shared" si="1"/>
        <v>0.1833325768235668</v>
      </c>
      <c r="K12" s="8">
        <v>35009</v>
      </c>
      <c r="M12" s="19">
        <v>28347</v>
      </c>
      <c r="N12" s="21">
        <f t="shared" si="2"/>
        <v>6662</v>
      </c>
    </row>
    <row r="13" spans="1:14" ht="23.25">
      <c r="A13" s="2" t="s">
        <v>13</v>
      </c>
      <c r="C13" s="13">
        <v>148567</v>
      </c>
      <c r="E13" s="18">
        <v>133514</v>
      </c>
      <c r="G13" s="21">
        <f t="shared" si="0"/>
        <v>15053</v>
      </c>
      <c r="I13" s="22">
        <f t="shared" si="1"/>
        <v>0.10132128938458743</v>
      </c>
      <c r="K13" s="8">
        <v>65</v>
      </c>
      <c r="M13" s="18">
        <v>52</v>
      </c>
      <c r="N13" s="21">
        <f t="shared" si="2"/>
        <v>13</v>
      </c>
    </row>
    <row r="14" spans="1:14" ht="23.25">
      <c r="A14" s="20" t="s">
        <v>15</v>
      </c>
      <c r="C14" s="8">
        <v>247</v>
      </c>
      <c r="E14" s="11">
        <v>225</v>
      </c>
      <c r="G14" s="21">
        <f t="shared" si="0"/>
        <v>22</v>
      </c>
      <c r="I14" s="22">
        <f t="shared" si="1"/>
        <v>8.9068825910931168E-2</v>
      </c>
      <c r="K14" s="8"/>
      <c r="M14" s="11">
        <v>0</v>
      </c>
      <c r="N14" s="21">
        <f t="shared" si="2"/>
        <v>0</v>
      </c>
    </row>
    <row r="15" spans="1:14" ht="23.25">
      <c r="A15" s="2" t="s">
        <v>14</v>
      </c>
      <c r="C15" s="8">
        <v>951</v>
      </c>
      <c r="E15" s="11">
        <v>791</v>
      </c>
      <c r="G15" s="21">
        <f t="shared" si="0"/>
        <v>160</v>
      </c>
      <c r="I15" s="22">
        <f t="shared" si="1"/>
        <v>0.16824395373291273</v>
      </c>
      <c r="K15" s="8">
        <v>234</v>
      </c>
      <c r="M15" s="11">
        <v>186</v>
      </c>
      <c r="N15" s="21">
        <f t="shared" si="2"/>
        <v>48</v>
      </c>
    </row>
    <row r="16" spans="1:14" ht="23.25">
      <c r="A16" s="2" t="s">
        <v>59</v>
      </c>
      <c r="C16" s="10">
        <v>0</v>
      </c>
      <c r="E16" s="11">
        <v>0</v>
      </c>
      <c r="G16" s="21">
        <f t="shared" si="0"/>
        <v>0</v>
      </c>
      <c r="I16" s="22"/>
      <c r="K16" s="10">
        <v>0</v>
      </c>
      <c r="M16" s="11">
        <v>0</v>
      </c>
      <c r="N16" s="21">
        <f t="shared" si="2"/>
        <v>0</v>
      </c>
    </row>
    <row r="17" spans="1:14" ht="23.25">
      <c r="A17" s="4" t="s">
        <v>64</v>
      </c>
      <c r="C17" s="8">
        <v>163</v>
      </c>
      <c r="E17" s="11">
        <v>8</v>
      </c>
      <c r="G17" s="21">
        <f t="shared" si="0"/>
        <v>155</v>
      </c>
      <c r="I17" s="22">
        <f t="shared" si="1"/>
        <v>0.95092024539877296</v>
      </c>
      <c r="K17" s="10">
        <v>0</v>
      </c>
      <c r="M17" s="11">
        <v>0</v>
      </c>
      <c r="N17" s="21">
        <f t="shared" si="2"/>
        <v>0</v>
      </c>
    </row>
    <row r="18" spans="1:14" ht="23.25">
      <c r="A18" s="3" t="s">
        <v>66</v>
      </c>
      <c r="C18" s="15">
        <v>3</v>
      </c>
      <c r="E18" s="11">
        <v>3</v>
      </c>
      <c r="G18" s="21">
        <f t="shared" si="0"/>
        <v>0</v>
      </c>
      <c r="I18" s="22">
        <f t="shared" si="1"/>
        <v>0</v>
      </c>
      <c r="K18" s="10">
        <v>0</v>
      </c>
      <c r="M18" s="11">
        <v>0</v>
      </c>
      <c r="N18" s="21">
        <f t="shared" si="2"/>
        <v>0</v>
      </c>
    </row>
    <row r="19" spans="1:14" ht="23.25">
      <c r="A19" s="12" t="s">
        <v>61</v>
      </c>
      <c r="C19" s="13">
        <v>61</v>
      </c>
      <c r="E19" s="11">
        <v>105</v>
      </c>
      <c r="G19" s="21">
        <f t="shared" si="0"/>
        <v>-44</v>
      </c>
      <c r="I19" s="22">
        <f t="shared" si="1"/>
        <v>-0.72131147540983609</v>
      </c>
      <c r="K19" s="16">
        <v>0</v>
      </c>
      <c r="M19" s="11">
        <v>0</v>
      </c>
      <c r="N19" s="21">
        <f t="shared" si="2"/>
        <v>0</v>
      </c>
    </row>
    <row r="20" spans="1:14" ht="23.25">
      <c r="A20" s="12" t="s">
        <v>93</v>
      </c>
      <c r="C20" s="16">
        <v>0</v>
      </c>
      <c r="G20" s="21">
        <f t="shared" si="0"/>
        <v>0</v>
      </c>
      <c r="I20" s="22"/>
      <c r="K20" s="16">
        <v>0</v>
      </c>
      <c r="M20" s="11">
        <v>0</v>
      </c>
      <c r="N20" s="21">
        <f t="shared" si="2"/>
        <v>0</v>
      </c>
    </row>
    <row r="21" spans="1:14" ht="23.25">
      <c r="A21" s="2" t="s">
        <v>60</v>
      </c>
      <c r="C21" s="8">
        <v>64801</v>
      </c>
      <c r="E21" s="14">
        <v>49742</v>
      </c>
      <c r="G21" s="21">
        <f t="shared" si="0"/>
        <v>15059</v>
      </c>
      <c r="I21" s="22">
        <f t="shared" si="1"/>
        <v>0.23238838906806994</v>
      </c>
      <c r="K21" s="8">
        <v>64358</v>
      </c>
      <c r="M21" s="14">
        <v>49355</v>
      </c>
      <c r="N21" s="21">
        <f t="shared" si="2"/>
        <v>15003</v>
      </c>
    </row>
    <row r="22" spans="1:14" ht="23.25">
      <c r="A22" s="12" t="s">
        <v>62</v>
      </c>
      <c r="C22" s="13">
        <v>3</v>
      </c>
      <c r="E22" s="14">
        <v>2</v>
      </c>
      <c r="G22" s="21">
        <f t="shared" si="0"/>
        <v>1</v>
      </c>
      <c r="I22" s="22">
        <f t="shared" si="1"/>
        <v>0.33333333333333331</v>
      </c>
      <c r="K22" s="8">
        <v>3</v>
      </c>
      <c r="M22" s="14">
        <v>2</v>
      </c>
      <c r="N22" s="21">
        <f t="shared" si="2"/>
        <v>1</v>
      </c>
    </row>
    <row r="23" spans="1:14" ht="23.25">
      <c r="A23" s="1" t="s">
        <v>63</v>
      </c>
      <c r="C23" s="6">
        <v>47</v>
      </c>
      <c r="E23" s="14">
        <v>4</v>
      </c>
      <c r="G23" s="21">
        <f t="shared" si="0"/>
        <v>43</v>
      </c>
      <c r="I23" s="22">
        <f t="shared" si="1"/>
        <v>0.91489361702127658</v>
      </c>
      <c r="K23" s="10">
        <v>0</v>
      </c>
      <c r="M23" s="14">
        <v>0</v>
      </c>
      <c r="N23" s="21">
        <f t="shared" si="2"/>
        <v>0</v>
      </c>
    </row>
    <row r="24" spans="1:14" ht="23.25">
      <c r="A24" s="9" t="s">
        <v>65</v>
      </c>
      <c r="C24" s="15">
        <v>20</v>
      </c>
      <c r="E24" s="11">
        <v>16</v>
      </c>
      <c r="G24" s="21">
        <f t="shared" si="0"/>
        <v>4</v>
      </c>
      <c r="I24" s="22">
        <f t="shared" si="1"/>
        <v>0.2</v>
      </c>
      <c r="K24" s="10">
        <v>0</v>
      </c>
      <c r="M24" s="14">
        <v>0</v>
      </c>
      <c r="N24" s="21">
        <f t="shared" si="2"/>
        <v>0</v>
      </c>
    </row>
    <row r="25" spans="1:14" ht="23.25">
      <c r="A25" s="3" t="s">
        <v>77</v>
      </c>
      <c r="C25" s="15">
        <v>154</v>
      </c>
      <c r="E25" s="14">
        <v>154</v>
      </c>
      <c r="G25" s="21">
        <f t="shared" si="0"/>
        <v>0</v>
      </c>
      <c r="I25" s="22">
        <f t="shared" si="1"/>
        <v>0</v>
      </c>
      <c r="K25" s="16">
        <v>0</v>
      </c>
      <c r="M25" s="26">
        <v>0</v>
      </c>
      <c r="N25" s="21">
        <f t="shared" si="2"/>
        <v>0</v>
      </c>
    </row>
    <row r="26" spans="1:14" ht="21.75">
      <c r="K26" s="16">
        <v>0</v>
      </c>
    </row>
  </sheetData>
  <mergeCells count="1">
    <mergeCell ref="C2: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6"/>
  <sheetViews>
    <sheetView rightToLeft="1" view="pageBreakPreview" zoomScaleNormal="100" zoomScaleSheetLayoutView="100" workbookViewId="0">
      <selection activeCell="E12" sqref="E12"/>
    </sheetView>
  </sheetViews>
  <sheetFormatPr defaultRowHeight="18.75"/>
  <cols>
    <col min="1" max="1" width="2.7109375" style="132" customWidth="1"/>
    <col min="2" max="2" width="44.140625" style="132" customWidth="1"/>
    <col min="3" max="3" width="9.7109375" style="132" customWidth="1"/>
    <col min="4" max="4" width="0.85546875" style="132" customWidth="1"/>
    <col min="5" max="6" width="17.7109375" style="132" customWidth="1"/>
    <col min="7" max="7" width="0.85546875" style="132" customWidth="1"/>
    <col min="8" max="8" width="17.7109375" style="132" customWidth="1"/>
    <col min="9" max="9" width="2.7109375" style="132" customWidth="1"/>
    <col min="10" max="16384" width="9.140625" style="132"/>
  </cols>
  <sheetData>
    <row r="1" spans="2:8" s="129" customFormat="1" ht="24" customHeight="1">
      <c r="B1" s="913" t="s">
        <v>50</v>
      </c>
      <c r="C1" s="913"/>
      <c r="D1" s="913"/>
      <c r="E1" s="913"/>
      <c r="F1" s="913"/>
      <c r="G1" s="913"/>
      <c r="H1" s="913"/>
    </row>
    <row r="2" spans="2:8" s="129" customFormat="1" ht="24.95" customHeight="1">
      <c r="B2" s="913" t="s">
        <v>105</v>
      </c>
      <c r="C2" s="913"/>
      <c r="D2" s="913"/>
      <c r="E2" s="913"/>
      <c r="F2" s="913"/>
      <c r="G2" s="913"/>
      <c r="H2" s="913"/>
    </row>
    <row r="3" spans="2:8" s="129" customFormat="1" ht="24.95" customHeight="1">
      <c r="B3" s="913" t="s">
        <v>197</v>
      </c>
      <c r="C3" s="913"/>
      <c r="D3" s="913"/>
      <c r="E3" s="913"/>
      <c r="F3" s="913"/>
      <c r="G3" s="913"/>
      <c r="H3" s="913"/>
    </row>
    <row r="4" spans="2:8" s="129" customFormat="1" ht="16.5" customHeight="1">
      <c r="B4" s="143"/>
      <c r="C4" s="143"/>
      <c r="D4" s="143"/>
      <c r="E4" s="143"/>
      <c r="F4" s="143"/>
      <c r="G4" s="143"/>
      <c r="H4" s="143"/>
    </row>
    <row r="5" spans="2:8" s="129" customFormat="1" ht="15.75" customHeight="1">
      <c r="B5" s="143"/>
      <c r="C5" s="143"/>
      <c r="D5" s="143"/>
      <c r="E5" s="143"/>
      <c r="F5" s="143"/>
      <c r="G5" s="143"/>
      <c r="H5" s="142"/>
    </row>
    <row r="6" spans="2:8" s="129" customFormat="1" ht="21">
      <c r="C6" s="125"/>
      <c r="D6" s="125"/>
      <c r="E6" s="915" t="s">
        <v>129</v>
      </c>
      <c r="F6" s="915"/>
      <c r="G6" s="127"/>
      <c r="H6" s="128" t="s">
        <v>104</v>
      </c>
    </row>
    <row r="7" spans="2:8" s="129" customFormat="1" ht="22.5" customHeight="1">
      <c r="B7" s="142"/>
      <c r="C7" s="136" t="s">
        <v>24</v>
      </c>
      <c r="D7" s="126"/>
      <c r="E7" s="914" t="s">
        <v>178</v>
      </c>
      <c r="F7" s="914"/>
      <c r="G7" s="126"/>
      <c r="H7" s="163" t="s">
        <v>135</v>
      </c>
    </row>
    <row r="8" spans="2:8" s="129" customFormat="1" ht="24" customHeight="1">
      <c r="B8" s="142"/>
      <c r="C8" s="137"/>
      <c r="D8" s="137"/>
      <c r="E8" s="138" t="s">
        <v>49</v>
      </c>
      <c r="F8" s="138" t="s">
        <v>49</v>
      </c>
      <c r="G8" s="139"/>
      <c r="H8" s="138" t="s">
        <v>49</v>
      </c>
    </row>
    <row r="9" spans="2:8" s="129" customFormat="1" ht="21.75" customHeight="1">
      <c r="B9" s="124" t="s">
        <v>44</v>
      </c>
      <c r="C9" s="138"/>
      <c r="D9" s="135"/>
      <c r="E9" s="32"/>
      <c r="F9" s="32"/>
    </row>
    <row r="10" spans="2:8" s="129" customFormat="1" ht="24" customHeight="1">
      <c r="B10" s="134" t="s">
        <v>142</v>
      </c>
      <c r="C10" s="138">
        <v>22</v>
      </c>
      <c r="D10" s="131"/>
      <c r="E10" s="169"/>
      <c r="F10" s="170" t="str">
        <f>'30-32'!F23</f>
        <v>000</v>
      </c>
      <c r="G10" s="171"/>
      <c r="H10" s="171" t="str">
        <f>'30-32'!J23</f>
        <v>000</v>
      </c>
    </row>
    <row r="11" spans="2:8" s="129" customFormat="1" ht="27.95" customHeight="1">
      <c r="B11" s="124" t="s">
        <v>131</v>
      </c>
      <c r="C11" s="138"/>
      <c r="D11" s="138"/>
      <c r="E11" s="117"/>
      <c r="F11" s="117"/>
      <c r="G11" s="171"/>
      <c r="H11" s="171"/>
    </row>
    <row r="12" spans="2:8" s="129" customFormat="1" ht="24.95" customHeight="1">
      <c r="B12" s="133" t="s">
        <v>80</v>
      </c>
      <c r="C12" s="138"/>
      <c r="D12" s="138"/>
      <c r="E12" s="117" t="str">
        <f>'7-11'!G59</f>
        <v>000</v>
      </c>
      <c r="F12" s="117"/>
      <c r="G12" s="171"/>
      <c r="H12" s="172">
        <v>45716</v>
      </c>
    </row>
    <row r="13" spans="2:8" s="129" customFormat="1" ht="24.95" customHeight="1">
      <c r="B13" s="133" t="s">
        <v>121</v>
      </c>
      <c r="C13" s="138"/>
      <c r="D13" s="138"/>
      <c r="E13" s="170" t="e">
        <f>B!S12+'صورت سود و زیان'!F29+#REF!-#REF!-#REF!</f>
        <v>#REF!</v>
      </c>
      <c r="F13" s="117"/>
      <c r="G13" s="171"/>
      <c r="H13" s="190">
        <v>-120576</v>
      </c>
    </row>
    <row r="14" spans="2:8" s="129" customFormat="1" ht="24.95" customHeight="1">
      <c r="B14" s="133" t="s">
        <v>186</v>
      </c>
      <c r="C14" s="138"/>
      <c r="D14" s="138"/>
      <c r="E14" s="191"/>
      <c r="F14" s="170" t="e">
        <f>SUM(E12:E13)</f>
        <v>#REF!</v>
      </c>
      <c r="G14" s="171"/>
      <c r="H14" s="171">
        <f>SUM(H12:H13)</f>
        <v>-74860</v>
      </c>
    </row>
    <row r="15" spans="2:8" s="129" customFormat="1" ht="27.95" customHeight="1">
      <c r="B15" s="124" t="s">
        <v>25</v>
      </c>
      <c r="C15" s="138"/>
      <c r="D15" s="138"/>
      <c r="E15" s="117"/>
      <c r="F15" s="117"/>
      <c r="G15" s="171"/>
      <c r="H15" s="171"/>
    </row>
    <row r="16" spans="2:8" s="129" customFormat="1" ht="24.95" customHeight="1">
      <c r="B16" s="133" t="s">
        <v>26</v>
      </c>
      <c r="C16" s="138"/>
      <c r="D16" s="138"/>
      <c r="E16" s="170"/>
      <c r="F16" s="170" t="e">
        <f>B!#REF!+'صورت سود و زیان'!#REF!+'خلاصه وضعیت مالیاتی'!R20-'خلاصه وضعیت مالیاتی'!P20</f>
        <v>#REF!</v>
      </c>
      <c r="G16" s="171"/>
      <c r="H16" s="171">
        <v>-77407</v>
      </c>
    </row>
    <row r="17" spans="2:11" s="129" customFormat="1" ht="27.95" customHeight="1">
      <c r="B17" s="124" t="s">
        <v>45</v>
      </c>
      <c r="C17" s="138"/>
      <c r="D17" s="138"/>
      <c r="E17" s="170"/>
      <c r="F17" s="170"/>
      <c r="G17" s="171"/>
      <c r="H17" s="171"/>
      <c r="K17" s="129">
        <f>-70+48</f>
        <v>-22</v>
      </c>
    </row>
    <row r="18" spans="2:11" s="129" customFormat="1" ht="27.95" customHeight="1">
      <c r="B18" s="133" t="s">
        <v>100</v>
      </c>
      <c r="C18" s="138"/>
      <c r="D18" s="138"/>
      <c r="E18" s="174" t="e">
        <f>'12'!#REF!-'12'!#REF!+'30-32'!#REF!</f>
        <v>#REF!</v>
      </c>
      <c r="F18" s="170"/>
      <c r="G18" s="171"/>
      <c r="H18" s="189">
        <v>0</v>
      </c>
    </row>
    <row r="19" spans="2:11" s="129" customFormat="1" ht="24.95" customHeight="1">
      <c r="B19" s="133" t="s">
        <v>46</v>
      </c>
      <c r="C19" s="138"/>
      <c r="D19" s="138"/>
      <c r="E19" s="170" t="e">
        <f>B!R18-'12'!#REF!-'12'!#REF!+'12'!#REF!-'12'!#REF!+'12'!#REF!</f>
        <v>#REF!</v>
      </c>
      <c r="F19" s="170"/>
      <c r="G19" s="171"/>
      <c r="H19" s="173">
        <v>-23299</v>
      </c>
    </row>
    <row r="20" spans="2:11" s="129" customFormat="1" ht="24.95" customHeight="1">
      <c r="B20" s="133" t="s">
        <v>81</v>
      </c>
      <c r="C20" s="138"/>
      <c r="D20" s="138"/>
      <c r="E20" s="170" t="e">
        <f>B!R17-'12'!#REF!</f>
        <v>#REF!</v>
      </c>
      <c r="F20" s="170"/>
      <c r="G20" s="171"/>
      <c r="H20" s="188">
        <v>0</v>
      </c>
    </row>
    <row r="21" spans="2:11" s="129" customFormat="1" ht="24.75" customHeight="1">
      <c r="B21" s="133" t="s">
        <v>143</v>
      </c>
      <c r="C21" s="138"/>
      <c r="D21" s="138"/>
      <c r="E21" s="175"/>
      <c r="F21" s="176" t="e">
        <f>SUM(E18:E20)</f>
        <v>#REF!</v>
      </c>
      <c r="G21" s="171">
        <f>SUM(G19:G20)</f>
        <v>0</v>
      </c>
      <c r="H21" s="177">
        <f>SUM(H18:H20)</f>
        <v>-23299</v>
      </c>
    </row>
    <row r="22" spans="2:11" s="129" customFormat="1" ht="24.75" hidden="1" customHeight="1">
      <c r="B22" s="133" t="s">
        <v>47</v>
      </c>
      <c r="C22" s="138"/>
      <c r="D22" s="138"/>
      <c r="E22" s="178"/>
      <c r="F22" s="179" t="e">
        <f>F14+F21+F10+F16</f>
        <v>#REF!</v>
      </c>
      <c r="G22" s="171"/>
      <c r="H22" s="176">
        <f>H10+H21+H14+H16</f>
        <v>-175566</v>
      </c>
    </row>
    <row r="23" spans="2:11" s="129" customFormat="1" ht="27.75" hidden="1" customHeight="1">
      <c r="B23" s="133" t="s">
        <v>48</v>
      </c>
      <c r="C23" s="138"/>
      <c r="D23" s="138"/>
      <c r="E23" s="178"/>
      <c r="F23" s="171"/>
      <c r="G23" s="171"/>
      <c r="H23" s="171"/>
    </row>
    <row r="24" spans="2:11" s="129" customFormat="1" ht="21.75" hidden="1" customHeight="1">
      <c r="B24" s="133"/>
      <c r="C24" s="138"/>
      <c r="D24" s="138"/>
      <c r="E24" s="174"/>
      <c r="F24" s="176"/>
      <c r="G24" s="171"/>
      <c r="H24" s="179"/>
    </row>
    <row r="25" spans="2:11" s="129" customFormat="1" ht="27.95" customHeight="1">
      <c r="B25" s="124" t="s">
        <v>144</v>
      </c>
      <c r="C25" s="138"/>
      <c r="D25" s="138"/>
      <c r="E25" s="178"/>
      <c r="F25" s="180" t="e">
        <f>F10+F14+F16+F21</f>
        <v>#REF!</v>
      </c>
      <c r="G25" s="171"/>
      <c r="H25" s="171">
        <f>SUM(H22:H24)</f>
        <v>-175566</v>
      </c>
    </row>
    <row r="26" spans="2:11" s="129" customFormat="1" ht="27.95" customHeight="1">
      <c r="B26" s="124" t="s">
        <v>132</v>
      </c>
      <c r="C26" s="138"/>
      <c r="D26" s="138"/>
      <c r="E26" s="178"/>
      <c r="F26" s="179" t="str">
        <f>B!H10</f>
        <v>000</v>
      </c>
      <c r="G26" s="171"/>
      <c r="H26" s="179">
        <v>615315</v>
      </c>
    </row>
    <row r="27" spans="2:11" s="129" customFormat="1" ht="27.95" customHeight="1" thickBot="1">
      <c r="B27" s="124" t="s">
        <v>133</v>
      </c>
      <c r="C27" s="138"/>
      <c r="D27" s="138"/>
      <c r="E27" s="178"/>
      <c r="F27" s="181" t="e">
        <f>SUM(F25:F26)</f>
        <v>#REF!</v>
      </c>
      <c r="G27" s="171"/>
      <c r="H27" s="182">
        <f>SUM(H25:H26)</f>
        <v>439749</v>
      </c>
      <c r="J27" s="164" t="str">
        <f>B!H10</f>
        <v>000</v>
      </c>
      <c r="K27" s="164">
        <f>H27-J27</f>
        <v>439749</v>
      </c>
    </row>
    <row r="28" spans="2:11" s="129" customFormat="1" ht="19.5" thickTop="1">
      <c r="B28" s="133"/>
      <c r="C28" s="138"/>
      <c r="D28" s="138"/>
      <c r="E28" s="144"/>
      <c r="F28" s="140"/>
      <c r="G28" s="140"/>
      <c r="H28" s="140"/>
    </row>
    <row r="29" spans="2:11" s="129" customFormat="1">
      <c r="B29" s="133"/>
      <c r="C29" s="138"/>
      <c r="D29" s="138"/>
      <c r="E29" s="144"/>
      <c r="F29" s="140"/>
      <c r="G29" s="140"/>
      <c r="H29" s="140"/>
    </row>
    <row r="30" spans="2:11" s="129" customFormat="1">
      <c r="B30" s="133"/>
      <c r="C30" s="138"/>
      <c r="D30" s="138"/>
      <c r="E30" s="144"/>
      <c r="F30" s="140"/>
      <c r="G30" s="140"/>
      <c r="H30" s="140"/>
    </row>
    <row r="31" spans="2:11" s="129" customFormat="1">
      <c r="B31" s="133"/>
      <c r="C31" s="138"/>
      <c r="D31" s="138"/>
      <c r="E31" s="144"/>
      <c r="F31" s="140"/>
      <c r="G31" s="140"/>
      <c r="H31" s="140"/>
    </row>
    <row r="32" spans="2:11" s="129" customFormat="1">
      <c r="B32" s="133"/>
      <c r="C32" s="138"/>
      <c r="D32" s="138"/>
      <c r="E32" s="144"/>
      <c r="F32" s="140"/>
      <c r="G32" s="140"/>
      <c r="H32" s="140"/>
    </row>
    <row r="33" spans="1:9" s="129" customFormat="1">
      <c r="B33" s="133"/>
      <c r="C33" s="138"/>
      <c r="D33" s="138"/>
      <c r="E33" s="144"/>
      <c r="F33" s="140"/>
      <c r="G33" s="140"/>
      <c r="H33" s="140"/>
    </row>
    <row r="34" spans="1:9" s="129" customFormat="1">
      <c r="B34" s="133"/>
      <c r="C34" s="138"/>
      <c r="D34" s="138"/>
      <c r="E34" s="144"/>
      <c r="F34" s="140"/>
      <c r="G34" s="140"/>
      <c r="H34" s="140"/>
    </row>
    <row r="35" spans="1:9" s="129" customFormat="1">
      <c r="B35" s="133"/>
      <c r="C35" s="138"/>
      <c r="D35" s="138"/>
      <c r="E35" s="144"/>
      <c r="F35" s="140"/>
      <c r="G35" s="140"/>
      <c r="H35" s="140"/>
    </row>
    <row r="36" spans="1:9" s="129" customFormat="1">
      <c r="B36" s="133"/>
      <c r="C36" s="138"/>
      <c r="D36" s="138"/>
      <c r="E36" s="144"/>
      <c r="F36" s="140"/>
      <c r="G36" s="140"/>
      <c r="H36" s="140"/>
    </row>
    <row r="37" spans="1:9" s="129" customFormat="1"/>
    <row r="38" spans="1:9" s="129" customFormat="1">
      <c r="B38" s="142"/>
      <c r="C38" s="142"/>
      <c r="D38" s="142"/>
      <c r="E38" s="142"/>
      <c r="F38" s="142"/>
      <c r="G38" s="142"/>
      <c r="H38" s="142"/>
    </row>
    <row r="39" spans="1:9" s="129" customFormat="1">
      <c r="B39" s="142"/>
      <c r="C39" s="142"/>
      <c r="D39" s="142"/>
      <c r="E39" s="142"/>
      <c r="F39" s="142"/>
      <c r="G39" s="142"/>
      <c r="H39" s="142"/>
    </row>
    <row r="40" spans="1:9" s="129" customFormat="1" ht="18" customHeight="1">
      <c r="B40" s="916" t="str">
        <f>B!B30</f>
        <v>یادداشت‌های توضیحی همراه، بخش جدایی ناپذیر صورت‌های مالی است.</v>
      </c>
      <c r="C40" s="916"/>
      <c r="D40" s="916"/>
      <c r="E40" s="916"/>
      <c r="F40" s="916"/>
      <c r="G40" s="916"/>
      <c r="H40" s="916"/>
      <c r="I40" s="134"/>
    </row>
    <row r="41" spans="1:9" s="129" customFormat="1" ht="18" customHeight="1">
      <c r="A41" s="130"/>
      <c r="B41" s="130"/>
      <c r="C41" s="130"/>
      <c r="D41" s="130"/>
      <c r="E41" s="130"/>
      <c r="F41" s="130"/>
      <c r="G41" s="130"/>
      <c r="H41" s="130"/>
      <c r="I41" s="130"/>
    </row>
    <row r="42" spans="1:9" s="129" customFormat="1" ht="18" customHeight="1">
      <c r="A42" s="130"/>
      <c r="B42" s="130"/>
      <c r="C42" s="130"/>
      <c r="D42" s="130"/>
      <c r="E42" s="130"/>
      <c r="F42" s="130"/>
      <c r="G42" s="130"/>
      <c r="H42" s="130"/>
      <c r="I42" s="130"/>
    </row>
    <row r="43" spans="1:9" s="129" customFormat="1" ht="5.25" hidden="1" customHeight="1">
      <c r="A43" s="130"/>
      <c r="B43" s="130"/>
      <c r="C43" s="130"/>
      <c r="D43" s="130"/>
      <c r="E43" s="130"/>
      <c r="F43" s="130"/>
      <c r="G43" s="130"/>
      <c r="H43" s="130"/>
      <c r="I43" s="130"/>
    </row>
    <row r="44" spans="1:9" s="129" customFormat="1"/>
    <row r="45" spans="1:9">
      <c r="B45" s="912"/>
      <c r="C45" s="912"/>
      <c r="D45" s="912"/>
      <c r="E45" s="912"/>
      <c r="F45" s="912"/>
      <c r="G45" s="912"/>
      <c r="H45" s="912"/>
      <c r="I45" s="165"/>
    </row>
    <row r="46" spans="1:9">
      <c r="F46" s="183" t="e">
        <f>F27-B!F10</f>
        <v>#REF!</v>
      </c>
      <c r="H46" s="166">
        <f>H27-B!H10</f>
        <v>439749</v>
      </c>
    </row>
  </sheetData>
  <mergeCells count="7">
    <mergeCell ref="B45:H45"/>
    <mergeCell ref="B1:H1"/>
    <mergeCell ref="B2:H2"/>
    <mergeCell ref="B3:H3"/>
    <mergeCell ref="E7:F7"/>
    <mergeCell ref="E6:F6"/>
    <mergeCell ref="B40:H40"/>
  </mergeCells>
  <phoneticPr fontId="2" type="noConversion"/>
  <pageMargins left="0.19685039370078741" right="0.51181102362204722" top="0.35" bottom="0.15748031496062992" header="0.28000000000000003" footer="0.19685039370078741"/>
  <pageSetup paperSize="9" scale="90" firstPageNumber="4" orientation="portrait" useFirstPageNumber="1" r:id="rId1"/>
  <headerFooter>
    <oddFooter>&amp;C&amp;"B Nazanin,Regular"&amp;12&amp;P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L61"/>
  <sheetViews>
    <sheetView rightToLeft="1" tabSelected="1" view="pageBreakPreview" zoomScaleNormal="100" zoomScaleSheetLayoutView="100" workbookViewId="0">
      <selection activeCell="B2" sqref="B2:I2"/>
    </sheetView>
  </sheetViews>
  <sheetFormatPr defaultRowHeight="18.75"/>
  <cols>
    <col min="1" max="1" width="6.7109375" style="32" customWidth="1"/>
    <col min="2" max="2" width="2.5703125" style="32" customWidth="1"/>
    <col min="3" max="3" width="38" style="32" customWidth="1"/>
    <col min="4" max="4" width="10.7109375" style="32" customWidth="1"/>
    <col min="5" max="5" width="2.140625" style="32" customWidth="1"/>
    <col min="6" max="6" width="6.42578125" style="32" customWidth="1"/>
    <col min="7" max="7" width="16.7109375" style="32" customWidth="1"/>
    <col min="8" max="8" width="0.85546875" style="32" hidden="1" customWidth="1"/>
    <col min="9" max="9" width="21.140625" style="32" hidden="1" customWidth="1"/>
    <col min="10" max="10" width="2.85546875" style="32" customWidth="1"/>
    <col min="11" max="11" width="18.140625" style="32" customWidth="1"/>
    <col min="12" max="12" width="2.7109375" style="32" customWidth="1"/>
    <col min="13" max="16384" width="9.140625" style="32"/>
  </cols>
  <sheetData>
    <row r="2" spans="2:12" ht="24.95" customHeight="1">
      <c r="C2" s="907" t="s">
        <v>687</v>
      </c>
      <c r="D2" s="907"/>
      <c r="E2" s="907"/>
      <c r="F2" s="907"/>
      <c r="G2" s="907"/>
      <c r="H2" s="907"/>
      <c r="I2" s="907"/>
      <c r="J2" s="907"/>
      <c r="K2" s="907"/>
    </row>
    <row r="3" spans="2:12" ht="24.95" customHeight="1">
      <c r="C3" s="907" t="s">
        <v>103</v>
      </c>
      <c r="D3" s="907"/>
      <c r="E3" s="907"/>
      <c r="F3" s="907"/>
      <c r="G3" s="907"/>
      <c r="H3" s="907"/>
      <c r="I3" s="907"/>
      <c r="J3" s="907"/>
      <c r="K3" s="907"/>
    </row>
    <row r="4" spans="2:12" ht="24.95" customHeight="1">
      <c r="C4" s="907" t="s">
        <v>630</v>
      </c>
      <c r="D4" s="907"/>
      <c r="E4" s="907"/>
      <c r="F4" s="907"/>
      <c r="G4" s="907"/>
      <c r="H4" s="907"/>
      <c r="I4" s="907"/>
      <c r="J4" s="907"/>
      <c r="K4" s="907"/>
    </row>
    <row r="5" spans="2:12" ht="24.95" customHeight="1">
      <c r="C5" s="711"/>
      <c r="D5" s="89"/>
      <c r="E5" s="89"/>
      <c r="F5" s="89"/>
      <c r="G5" s="89"/>
      <c r="H5" s="89"/>
      <c r="I5" s="89"/>
      <c r="J5" s="89"/>
      <c r="K5" s="89"/>
    </row>
    <row r="6" spans="2:12" ht="29.25" customHeight="1">
      <c r="C6" s="36"/>
      <c r="G6" s="910" t="s">
        <v>90</v>
      </c>
      <c r="H6" s="910"/>
      <c r="I6" s="910"/>
      <c r="J6" s="910"/>
      <c r="K6" s="910"/>
    </row>
    <row r="7" spans="2:12" ht="20.100000000000001" customHeight="1">
      <c r="C7" s="38"/>
      <c r="D7" s="38"/>
      <c r="E7" s="38"/>
      <c r="F7" s="266"/>
      <c r="G7" s="266"/>
      <c r="H7" s="30"/>
      <c r="I7" s="206" t="s">
        <v>198</v>
      </c>
      <c r="J7" s="30"/>
      <c r="K7" s="33" t="s">
        <v>290</v>
      </c>
    </row>
    <row r="8" spans="2:12" ht="21" customHeight="1">
      <c r="C8" s="38"/>
      <c r="D8" s="93" t="s">
        <v>0</v>
      </c>
      <c r="E8" s="38"/>
      <c r="G8" s="741" t="s">
        <v>631</v>
      </c>
      <c r="H8" s="30"/>
      <c r="I8" s="29" t="s">
        <v>199</v>
      </c>
      <c r="J8" s="30"/>
      <c r="K8" s="741" t="s">
        <v>632</v>
      </c>
      <c r="L8" s="511"/>
    </row>
    <row r="9" spans="2:12">
      <c r="C9" s="38"/>
      <c r="D9" s="38"/>
      <c r="E9" s="38"/>
      <c r="F9" s="38"/>
      <c r="G9" s="742"/>
      <c r="H9" s="38"/>
      <c r="I9" s="38" t="s">
        <v>49</v>
      </c>
      <c r="J9" s="38"/>
      <c r="K9" s="742"/>
      <c r="L9" s="42"/>
    </row>
    <row r="10" spans="2:12" ht="18.75" customHeight="1">
      <c r="B10" s="919"/>
      <c r="C10" s="919"/>
      <c r="D10" s="38"/>
      <c r="E10" s="38"/>
      <c r="F10" s="38"/>
      <c r="G10" s="38"/>
      <c r="H10" s="38"/>
      <c r="I10" s="38"/>
      <c r="J10" s="38"/>
      <c r="K10" s="38"/>
    </row>
    <row r="11" spans="2:12" ht="24" customHeight="1">
      <c r="C11" s="35" t="s">
        <v>83</v>
      </c>
      <c r="D11" s="38">
        <v>5</v>
      </c>
      <c r="E11" s="69"/>
      <c r="F11" s="70"/>
      <c r="G11" s="512" t="s">
        <v>499</v>
      </c>
      <c r="H11" s="513"/>
      <c r="I11" s="514" t="e">
        <f>#REF!</f>
        <v>#REF!</v>
      </c>
      <c r="J11" s="513"/>
      <c r="K11" s="514" t="s">
        <v>499</v>
      </c>
    </row>
    <row r="12" spans="2:12" ht="24" customHeight="1">
      <c r="C12" s="35" t="s">
        <v>84</v>
      </c>
      <c r="D12" s="38">
        <v>6</v>
      </c>
      <c r="E12" s="69"/>
      <c r="F12" s="70"/>
      <c r="G12" s="515" t="s">
        <v>500</v>
      </c>
      <c r="H12" s="513"/>
      <c r="I12" s="515" t="e">
        <f>-#REF!</f>
        <v>#REF!</v>
      </c>
      <c r="J12" s="513"/>
      <c r="K12" s="515" t="s">
        <v>500</v>
      </c>
    </row>
    <row r="13" spans="2:12" ht="24" customHeight="1">
      <c r="C13" s="35" t="s">
        <v>30</v>
      </c>
      <c r="D13" s="38"/>
      <c r="E13" s="69"/>
      <c r="F13" s="70"/>
      <c r="G13" s="512" t="s">
        <v>499</v>
      </c>
      <c r="H13" s="513"/>
      <c r="I13" s="514" t="e">
        <f>SUM(I11:I12)</f>
        <v>#REF!</v>
      </c>
      <c r="J13" s="513"/>
      <c r="K13" s="512" t="s">
        <v>499</v>
      </c>
    </row>
    <row r="14" spans="2:12" ht="24" customHeight="1">
      <c r="C14" s="35" t="s">
        <v>501</v>
      </c>
      <c r="D14" s="38">
        <v>7</v>
      </c>
      <c r="E14" s="69"/>
      <c r="F14" s="743"/>
      <c r="G14" s="512" t="s">
        <v>499</v>
      </c>
      <c r="H14" s="516"/>
      <c r="I14" s="517" t="e">
        <f>-'7-11'!#REF!</f>
        <v>#REF!</v>
      </c>
      <c r="J14" s="516"/>
      <c r="K14" s="512" t="s">
        <v>499</v>
      </c>
    </row>
    <row r="15" spans="2:12" ht="24" customHeight="1">
      <c r="C15" s="229" t="s">
        <v>692</v>
      </c>
      <c r="D15" s="38">
        <v>8</v>
      </c>
      <c r="E15" s="69"/>
      <c r="F15" s="72"/>
      <c r="G15" s="512" t="s">
        <v>500</v>
      </c>
      <c r="H15" s="516"/>
      <c r="I15" s="518"/>
      <c r="J15" s="516"/>
      <c r="K15" s="519" t="s">
        <v>27</v>
      </c>
    </row>
    <row r="16" spans="2:12" ht="24" customHeight="1">
      <c r="C16" s="35" t="s">
        <v>266</v>
      </c>
      <c r="D16" s="38">
        <v>9</v>
      </c>
      <c r="E16" s="69"/>
      <c r="F16" s="71"/>
      <c r="G16" s="512" t="s">
        <v>499</v>
      </c>
      <c r="H16" s="516"/>
      <c r="I16" s="520">
        <f>'7-11'!I43</f>
        <v>0</v>
      </c>
      <c r="J16" s="516"/>
      <c r="K16" s="512" t="s">
        <v>499</v>
      </c>
    </row>
    <row r="17" spans="2:11" ht="24" customHeight="1">
      <c r="C17" s="35" t="s">
        <v>324</v>
      </c>
      <c r="D17" s="38">
        <v>10</v>
      </c>
      <c r="E17" s="69"/>
      <c r="F17" s="71"/>
      <c r="G17" s="515" t="s">
        <v>500</v>
      </c>
      <c r="H17" s="516"/>
      <c r="I17" s="515"/>
      <c r="J17" s="516"/>
      <c r="K17" s="515" t="s">
        <v>500</v>
      </c>
    </row>
    <row r="18" spans="2:11" ht="24" customHeight="1">
      <c r="C18" s="35" t="s">
        <v>29</v>
      </c>
      <c r="D18" s="38"/>
      <c r="E18" s="69"/>
      <c r="F18" s="70"/>
      <c r="G18" s="512" t="s">
        <v>499</v>
      </c>
      <c r="H18" s="516"/>
      <c r="I18" s="517" t="e">
        <f>-'7-11'!#REF!</f>
        <v>#REF!</v>
      </c>
      <c r="J18" s="516"/>
      <c r="K18" s="512" t="s">
        <v>499</v>
      </c>
    </row>
    <row r="19" spans="2:11" ht="24" customHeight="1">
      <c r="C19" s="35" t="s">
        <v>176</v>
      </c>
      <c r="D19" s="38">
        <v>11</v>
      </c>
      <c r="E19" s="69"/>
      <c r="F19" s="58"/>
      <c r="G19" s="515" t="s">
        <v>499</v>
      </c>
      <c r="H19" s="516"/>
      <c r="I19" s="515" t="e">
        <f>'30-32'!#REF!</f>
        <v>#REF!</v>
      </c>
      <c r="J19" s="516"/>
      <c r="K19" s="515" t="s">
        <v>499</v>
      </c>
    </row>
    <row r="20" spans="2:11" ht="24" customHeight="1">
      <c r="C20" s="35" t="s">
        <v>633</v>
      </c>
      <c r="D20" s="38"/>
      <c r="E20" s="69"/>
      <c r="F20" s="58"/>
      <c r="G20" s="512" t="s">
        <v>499</v>
      </c>
      <c r="H20" s="516"/>
      <c r="I20" s="517" t="e">
        <f>-'7-11'!#REF!</f>
        <v>#REF!</v>
      </c>
      <c r="J20" s="516"/>
      <c r="K20" s="512" t="s">
        <v>499</v>
      </c>
    </row>
    <row r="21" spans="2:11" ht="24" customHeight="1">
      <c r="C21" s="35" t="s">
        <v>253</v>
      </c>
      <c r="D21" s="38">
        <v>27</v>
      </c>
      <c r="E21" s="69"/>
      <c r="F21" s="70"/>
      <c r="G21" s="514" t="s">
        <v>500</v>
      </c>
      <c r="H21" s="513"/>
      <c r="I21" s="514">
        <v>-19447</v>
      </c>
      <c r="J21" s="513"/>
      <c r="K21" s="514" t="s">
        <v>500</v>
      </c>
    </row>
    <row r="22" spans="2:11" ht="24" customHeight="1" thickBot="1">
      <c r="B22" s="920" t="s">
        <v>113</v>
      </c>
      <c r="C22" s="920"/>
      <c r="D22" s="38"/>
      <c r="E22" s="69"/>
      <c r="F22" s="70"/>
      <c r="G22" s="521" t="s">
        <v>499</v>
      </c>
      <c r="H22" s="513"/>
      <c r="I22" s="522">
        <f>SUM(I21:I21)</f>
        <v>-19447</v>
      </c>
      <c r="J22" s="513"/>
      <c r="K22" s="522" t="s">
        <v>499</v>
      </c>
    </row>
    <row r="23" spans="2:11" ht="19.5" customHeight="1" thickTop="1">
      <c r="C23" s="35"/>
      <c r="D23" s="38"/>
      <c r="E23" s="69"/>
      <c r="F23" s="38"/>
      <c r="G23" s="94"/>
      <c r="H23" s="94"/>
      <c r="I23" s="94"/>
      <c r="J23" s="94"/>
      <c r="K23" s="94"/>
    </row>
    <row r="24" spans="2:11">
      <c r="B24" s="920" t="s">
        <v>824</v>
      </c>
      <c r="C24" s="920"/>
      <c r="D24" s="38"/>
      <c r="E24" s="69"/>
      <c r="F24" s="38"/>
      <c r="G24" s="44"/>
      <c r="H24" s="38"/>
      <c r="I24" s="38"/>
      <c r="J24" s="38"/>
      <c r="K24" s="78"/>
    </row>
    <row r="25" spans="2:11" ht="21" hidden="1">
      <c r="C25" s="918" t="s">
        <v>130</v>
      </c>
      <c r="D25" s="918"/>
      <c r="E25" s="918"/>
      <c r="F25" s="918"/>
      <c r="G25" s="918"/>
      <c r="H25" s="918"/>
      <c r="I25" s="918"/>
      <c r="J25" s="918"/>
      <c r="K25" s="918"/>
    </row>
    <row r="26" spans="2:11" hidden="1">
      <c r="C26" s="69"/>
      <c r="D26" s="38"/>
      <c r="E26" s="69"/>
      <c r="F26" s="38"/>
      <c r="G26" s="38"/>
      <c r="H26" s="38"/>
      <c r="I26" s="38"/>
      <c r="J26" s="38"/>
      <c r="K26" s="38"/>
    </row>
    <row r="27" spans="2:11" hidden="1">
      <c r="C27" s="35" t="s">
        <v>214</v>
      </c>
      <c r="D27" s="38"/>
      <c r="E27" s="69"/>
      <c r="F27" s="41"/>
      <c r="G27" s="79" t="str">
        <f>G22</f>
        <v>000</v>
      </c>
      <c r="H27" s="70"/>
      <c r="I27" s="71">
        <f>I22</f>
        <v>-19447</v>
      </c>
      <c r="J27" s="70"/>
      <c r="K27" s="71" t="str">
        <f>K22</f>
        <v>000</v>
      </c>
    </row>
    <row r="28" spans="2:11" hidden="1">
      <c r="C28" s="35" t="s">
        <v>204</v>
      </c>
      <c r="D28" s="38"/>
      <c r="E28" s="69"/>
      <c r="F28" s="74">
        <f>K34</f>
        <v>41639</v>
      </c>
      <c r="G28" s="58"/>
      <c r="H28" s="37"/>
      <c r="I28" s="80">
        <v>281570</v>
      </c>
      <c r="J28" s="37"/>
      <c r="K28" s="80">
        <v>291640</v>
      </c>
    </row>
    <row r="29" spans="2:11" hidden="1">
      <c r="C29" s="35" t="s">
        <v>141</v>
      </c>
      <c r="D29" s="38">
        <v>11</v>
      </c>
      <c r="E29" s="69"/>
      <c r="F29" s="82">
        <v>-250000</v>
      </c>
      <c r="G29" s="81"/>
      <c r="H29" s="70"/>
      <c r="I29" s="83">
        <v>-250000</v>
      </c>
      <c r="J29" s="70"/>
      <c r="K29" s="83">
        <v>-250000</v>
      </c>
    </row>
    <row r="30" spans="2:11" hidden="1">
      <c r="C30" s="35"/>
      <c r="D30" s="38"/>
      <c r="E30" s="69"/>
      <c r="F30" s="79"/>
      <c r="G30" s="79">
        <f>SUM(F28:F29)</f>
        <v>-208361</v>
      </c>
      <c r="H30" s="70"/>
      <c r="I30" s="202">
        <f>SUM(I28:I29)</f>
        <v>31570</v>
      </c>
      <c r="J30" s="70"/>
      <c r="K30" s="202">
        <f>SUM(K28:K29)</f>
        <v>41640</v>
      </c>
    </row>
    <row r="31" spans="2:11" hidden="1">
      <c r="C31" s="35" t="s">
        <v>16</v>
      </c>
      <c r="D31" s="38"/>
      <c r="E31" s="69"/>
      <c r="F31" s="35"/>
      <c r="G31" s="81"/>
      <c r="H31" s="70"/>
      <c r="I31" s="74"/>
      <c r="J31" s="70"/>
      <c r="K31" s="74"/>
    </row>
    <row r="32" spans="2:11" hidden="1">
      <c r="C32" s="35" t="s">
        <v>17</v>
      </c>
      <c r="D32" s="38">
        <v>15</v>
      </c>
      <c r="E32" s="69"/>
      <c r="F32" s="184">
        <v>0</v>
      </c>
      <c r="G32" s="157"/>
      <c r="H32" s="70"/>
      <c r="I32" s="84">
        <v>0</v>
      </c>
      <c r="J32" s="70"/>
      <c r="K32" s="84">
        <v>0</v>
      </c>
    </row>
    <row r="33" spans="2:11" hidden="1">
      <c r="C33" s="35" t="s">
        <v>139</v>
      </c>
      <c r="D33" s="38"/>
      <c r="E33" s="69"/>
      <c r="F33" s="185"/>
      <c r="G33" s="157">
        <f>SUM(F32:F32)</f>
        <v>0</v>
      </c>
      <c r="H33" s="70"/>
      <c r="I33" s="85">
        <f>SUM(I32:I32)</f>
        <v>0</v>
      </c>
      <c r="J33" s="70"/>
      <c r="K33" s="85">
        <f>SUM(K32:K32)</f>
        <v>0</v>
      </c>
    </row>
    <row r="34" spans="2:11" ht="19.5" hidden="1" thickBot="1">
      <c r="C34" s="35" t="s">
        <v>205</v>
      </c>
      <c r="D34" s="38"/>
      <c r="E34" s="69"/>
      <c r="F34" s="35"/>
      <c r="G34" s="77">
        <f>G30+G27</f>
        <v>-208361</v>
      </c>
      <c r="H34" s="70"/>
      <c r="I34" s="77">
        <f>I30+I27</f>
        <v>12123</v>
      </c>
      <c r="J34" s="70"/>
      <c r="K34" s="77">
        <f>K30+K27-1</f>
        <v>41639</v>
      </c>
    </row>
    <row r="35" spans="2:11" ht="21" hidden="1" customHeight="1" thickTop="1">
      <c r="C35" s="35"/>
      <c r="D35" s="38"/>
      <c r="E35" s="69"/>
      <c r="F35" s="35"/>
      <c r="G35" s="74"/>
      <c r="H35" s="70"/>
      <c r="I35" s="70"/>
      <c r="J35" s="70"/>
      <c r="K35" s="86"/>
    </row>
    <row r="36" spans="2:11" ht="21" hidden="1" customHeight="1">
      <c r="C36" s="35"/>
      <c r="D36" s="38"/>
      <c r="E36" s="69"/>
      <c r="F36" s="35"/>
      <c r="G36" s="74"/>
      <c r="H36" s="70"/>
      <c r="I36" s="70"/>
      <c r="J36" s="70"/>
      <c r="K36" s="86"/>
    </row>
    <row r="37" spans="2:11" ht="21" customHeight="1">
      <c r="B37" s="32" t="s">
        <v>504</v>
      </c>
      <c r="C37" s="35"/>
      <c r="D37" s="38"/>
      <c r="E37" s="69"/>
      <c r="F37" s="35"/>
      <c r="G37" s="74"/>
      <c r="H37" s="70"/>
      <c r="I37" s="70"/>
      <c r="J37" s="70"/>
      <c r="K37" s="86"/>
    </row>
    <row r="38" spans="2:11" ht="21.75" customHeight="1">
      <c r="C38" s="31" t="s">
        <v>502</v>
      </c>
      <c r="G38" s="123" t="s">
        <v>499</v>
      </c>
      <c r="H38" s="123"/>
      <c r="I38" s="123"/>
      <c r="J38" s="123"/>
      <c r="K38" s="123" t="s">
        <v>499</v>
      </c>
    </row>
    <row r="39" spans="2:11">
      <c r="C39" s="32" t="s">
        <v>503</v>
      </c>
      <c r="G39" s="123" t="s">
        <v>499</v>
      </c>
      <c r="H39" s="123"/>
      <c r="I39" s="123"/>
      <c r="J39" s="123"/>
      <c r="K39" s="123" t="s">
        <v>499</v>
      </c>
    </row>
    <row r="40" spans="2:11" ht="19.5" thickBot="1">
      <c r="D40" s="744"/>
      <c r="G40" s="521" t="s">
        <v>499</v>
      </c>
      <c r="H40" s="513"/>
      <c r="I40" s="522">
        <f>SUM(I39:I39)</f>
        <v>0</v>
      </c>
      <c r="J40" s="513"/>
      <c r="K40" s="522" t="s">
        <v>499</v>
      </c>
    </row>
    <row r="41" spans="2:11" ht="19.5" thickTop="1">
      <c r="G41" s="502"/>
      <c r="H41" s="502"/>
      <c r="I41" s="502"/>
      <c r="J41" s="502"/>
      <c r="K41" s="502"/>
    </row>
    <row r="42" spans="2:11">
      <c r="C42" s="36"/>
      <c r="D42" s="36"/>
      <c r="E42" s="36"/>
      <c r="F42" s="36"/>
      <c r="G42" s="36"/>
      <c r="H42" s="36"/>
      <c r="I42" s="36"/>
      <c r="J42" s="36"/>
      <c r="K42" s="36"/>
    </row>
    <row r="44" spans="2:11">
      <c r="C44" s="909" t="s">
        <v>333</v>
      </c>
      <c r="D44" s="909"/>
      <c r="E44" s="909"/>
      <c r="F44" s="909"/>
      <c r="G44" s="909"/>
      <c r="H44" s="909"/>
      <c r="I44" s="909"/>
      <c r="J44" s="909"/>
      <c r="K44" s="49"/>
    </row>
    <row r="45" spans="2:11">
      <c r="C45" s="36"/>
      <c r="D45" s="36"/>
      <c r="E45" s="36"/>
      <c r="F45" s="36"/>
      <c r="G45" s="36"/>
      <c r="H45" s="36"/>
      <c r="I45" s="36"/>
      <c r="J45" s="36"/>
      <c r="K45" s="49"/>
    </row>
    <row r="46" spans="2:11">
      <c r="C46" s="36"/>
      <c r="D46" s="36"/>
      <c r="E46" s="36"/>
      <c r="F46" s="36"/>
      <c r="G46" s="36"/>
      <c r="H46" s="36"/>
      <c r="I46" s="36"/>
      <c r="J46" s="36"/>
      <c r="K46" s="49"/>
    </row>
    <row r="47" spans="2:11">
      <c r="C47" s="36"/>
      <c r="D47" s="36"/>
      <c r="E47" s="36"/>
      <c r="F47" s="36"/>
      <c r="G47" s="36"/>
      <c r="H47" s="36"/>
      <c r="I47" s="36"/>
      <c r="J47" s="36"/>
      <c r="K47" s="49"/>
    </row>
    <row r="48" spans="2:11">
      <c r="B48" s="852"/>
      <c r="C48" s="90"/>
      <c r="D48" s="36"/>
      <c r="E48" s="36"/>
      <c r="F48" s="36"/>
      <c r="G48" s="36"/>
      <c r="H48" s="36"/>
      <c r="I48" s="36"/>
      <c r="J48" s="36"/>
      <c r="K48" s="49"/>
    </row>
    <row r="49" spans="2:11" ht="52.5" customHeight="1">
      <c r="B49" s="917" t="s">
        <v>693</v>
      </c>
      <c r="C49" s="917"/>
      <c r="D49" s="917"/>
      <c r="E49" s="917"/>
      <c r="F49" s="917"/>
      <c r="G49" s="917"/>
      <c r="H49" s="917"/>
      <c r="I49" s="917"/>
      <c r="J49" s="917"/>
      <c r="K49" s="917"/>
    </row>
    <row r="50" spans="2:11">
      <c r="C50" s="31"/>
      <c r="D50" s="38"/>
      <c r="E50" s="38"/>
      <c r="F50" s="38"/>
      <c r="G50" s="47"/>
      <c r="H50" s="47"/>
      <c r="I50" s="47"/>
      <c r="J50" s="47"/>
      <c r="K50" s="47"/>
    </row>
    <row r="51" spans="2:11">
      <c r="C51" s="31"/>
      <c r="D51" s="38"/>
      <c r="E51" s="38"/>
      <c r="F51" s="38"/>
      <c r="G51" s="47"/>
      <c r="H51" s="47"/>
      <c r="I51" s="47"/>
      <c r="J51" s="47"/>
      <c r="K51" s="47"/>
    </row>
    <row r="52" spans="2:11">
      <c r="C52" s="31"/>
      <c r="D52" s="38"/>
      <c r="E52" s="38"/>
      <c r="F52" s="38"/>
      <c r="G52" s="47"/>
      <c r="H52" s="47"/>
      <c r="I52" s="47"/>
      <c r="J52" s="47"/>
      <c r="K52" s="47"/>
    </row>
    <row r="53" spans="2:11">
      <c r="C53" s="31"/>
      <c r="D53" s="38"/>
      <c r="E53" s="38"/>
      <c r="F53" s="38"/>
      <c r="G53" s="47"/>
      <c r="H53" s="47"/>
      <c r="I53" s="47"/>
      <c r="J53" s="47"/>
      <c r="K53" s="47"/>
    </row>
    <row r="54" spans="2:11">
      <c r="C54" s="31"/>
      <c r="D54" s="38"/>
      <c r="E54" s="38"/>
      <c r="F54" s="38"/>
      <c r="G54" s="47"/>
      <c r="H54" s="47"/>
      <c r="I54" s="47"/>
      <c r="J54" s="47"/>
      <c r="K54" s="47"/>
    </row>
    <row r="55" spans="2:11">
      <c r="C55" s="31"/>
      <c r="D55" s="38"/>
      <c r="E55" s="38"/>
      <c r="F55" s="38"/>
      <c r="G55" s="47"/>
      <c r="H55" s="47"/>
      <c r="I55" s="47"/>
      <c r="J55" s="47"/>
      <c r="K55" s="47"/>
    </row>
    <row r="56" spans="2:11">
      <c r="C56" s="31"/>
      <c r="D56" s="38"/>
      <c r="E56" s="38"/>
      <c r="F56" s="38"/>
      <c r="G56" s="47"/>
      <c r="H56" s="47"/>
      <c r="I56" s="47"/>
      <c r="J56" s="47"/>
      <c r="K56" s="47"/>
    </row>
    <row r="57" spans="2:11">
      <c r="C57" s="31"/>
      <c r="D57" s="38"/>
      <c r="E57" s="38"/>
      <c r="F57" s="38"/>
      <c r="G57" s="47"/>
      <c r="H57" s="47"/>
      <c r="I57" s="47"/>
      <c r="J57" s="47"/>
      <c r="K57" s="47"/>
    </row>
    <row r="58" spans="2:11">
      <c r="C58" s="31"/>
      <c r="D58" s="38"/>
      <c r="E58" s="38"/>
      <c r="F58" s="38"/>
      <c r="G58" s="47"/>
      <c r="H58" s="47"/>
      <c r="I58" s="47"/>
      <c r="J58" s="47"/>
      <c r="K58" s="47"/>
    </row>
    <row r="59" spans="2:11">
      <c r="C59" s="31"/>
      <c r="D59" s="38"/>
      <c r="E59" s="38"/>
      <c r="F59" s="38"/>
      <c r="G59" s="47"/>
      <c r="H59" s="47"/>
      <c r="I59" s="47"/>
      <c r="J59" s="47"/>
      <c r="K59" s="47"/>
    </row>
    <row r="60" spans="2:11">
      <c r="G60" s="42"/>
      <c r="H60" s="42"/>
      <c r="I60" s="42"/>
      <c r="J60" s="42"/>
      <c r="K60" s="42"/>
    </row>
    <row r="61" spans="2:11">
      <c r="G61" s="42"/>
      <c r="H61" s="42"/>
      <c r="I61" s="42"/>
      <c r="J61" s="42"/>
      <c r="K61" s="42"/>
    </row>
  </sheetData>
  <mergeCells count="10">
    <mergeCell ref="C44:J44"/>
    <mergeCell ref="B49:K49"/>
    <mergeCell ref="G6:K6"/>
    <mergeCell ref="C25:K25"/>
    <mergeCell ref="C2:K2"/>
    <mergeCell ref="C3:K3"/>
    <mergeCell ref="C4:K4"/>
    <mergeCell ref="B10:C10"/>
    <mergeCell ref="B22:C22"/>
    <mergeCell ref="B24:C24"/>
  </mergeCells>
  <phoneticPr fontId="0" type="noConversion"/>
  <printOptions horizontalCentered="1"/>
  <pageMargins left="0.19685039370078741" right="0.51181102362204722" top="0.39370078740157483" bottom="0.19685039370078741" header="0.23622047244094491" footer="0.27559055118110237"/>
  <pageSetup paperSize="9" scale="85" firstPageNumber="2" orientation="portrait" useFirstPageNumber="1" r:id="rId1"/>
  <headerFooter alignWithMargins="0">
    <oddFooter>&amp;C&amp;"B Nazanin,Regular"&amp;12&amp;P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63"/>
  <sheetViews>
    <sheetView rightToLeft="1" tabSelected="1" view="pageBreakPreview" topLeftCell="A15" zoomScaleNormal="100" zoomScaleSheetLayoutView="100" workbookViewId="0">
      <selection activeCell="B2" sqref="B2:I2"/>
    </sheetView>
  </sheetViews>
  <sheetFormatPr defaultRowHeight="18.75"/>
  <cols>
    <col min="1" max="1" width="6.7109375" style="32" customWidth="1"/>
    <col min="2" max="2" width="38" style="32" customWidth="1"/>
    <col min="3" max="3" width="10.7109375" style="32" customWidth="1"/>
    <col min="4" max="4" width="2.140625" style="32" customWidth="1"/>
    <col min="5" max="5" width="16.7109375" style="32" customWidth="1"/>
    <col min="6" max="6" width="0.85546875" style="32" hidden="1" customWidth="1"/>
    <col min="7" max="7" width="21.140625" style="32" hidden="1" customWidth="1"/>
    <col min="8" max="8" width="2.85546875" style="32" customWidth="1"/>
    <col min="9" max="9" width="18.140625" style="32" customWidth="1"/>
    <col min="10" max="10" width="2.7109375" style="32" customWidth="1"/>
    <col min="11" max="16384" width="9.140625" style="32"/>
  </cols>
  <sheetData>
    <row r="2" spans="2:9" ht="24.95" customHeight="1">
      <c r="B2" s="907" t="s">
        <v>687</v>
      </c>
      <c r="C2" s="907"/>
      <c r="D2" s="907"/>
      <c r="E2" s="907"/>
      <c r="F2" s="907"/>
      <c r="G2" s="907"/>
      <c r="H2" s="907"/>
      <c r="I2" s="907"/>
    </row>
    <row r="3" spans="2:9" ht="24.95" customHeight="1">
      <c r="B3" s="907" t="s">
        <v>325</v>
      </c>
      <c r="C3" s="907"/>
      <c r="D3" s="907"/>
      <c r="E3" s="907"/>
      <c r="F3" s="907"/>
      <c r="G3" s="907"/>
      <c r="H3" s="907"/>
      <c r="I3" s="907"/>
    </row>
    <row r="4" spans="2:9" ht="24.95" customHeight="1">
      <c r="B4" s="907" t="s">
        <v>629</v>
      </c>
      <c r="C4" s="907"/>
      <c r="D4" s="907"/>
      <c r="E4" s="907"/>
      <c r="F4" s="907"/>
      <c r="G4" s="907"/>
      <c r="H4" s="907"/>
      <c r="I4" s="907"/>
    </row>
    <row r="5" spans="2:9" ht="24.95" customHeight="1">
      <c r="B5" s="89"/>
      <c r="C5" s="89"/>
      <c r="D5" s="89"/>
      <c r="E5" s="89"/>
      <c r="F5" s="89"/>
      <c r="G5" s="89"/>
      <c r="H5" s="89"/>
      <c r="I5" s="89"/>
    </row>
    <row r="6" spans="2:9" ht="29.25" customHeight="1">
      <c r="B6" s="36"/>
      <c r="E6" s="921" t="s">
        <v>90</v>
      </c>
      <c r="F6" s="921"/>
      <c r="G6" s="921"/>
      <c r="H6" s="921"/>
      <c r="I6" s="921"/>
    </row>
    <row r="7" spans="2:9" ht="20.100000000000001" customHeight="1">
      <c r="B7" s="38"/>
      <c r="C7" s="38"/>
      <c r="D7" s="38"/>
      <c r="E7" s="68"/>
      <c r="F7" s="30"/>
      <c r="G7" s="206"/>
      <c r="H7" s="30"/>
      <c r="I7" s="33" t="s">
        <v>290</v>
      </c>
    </row>
    <row r="8" spans="2:9" ht="21" customHeight="1">
      <c r="B8" s="38"/>
      <c r="C8" s="93" t="s">
        <v>0</v>
      </c>
      <c r="D8" s="38"/>
      <c r="E8" s="741" t="s">
        <v>631</v>
      </c>
      <c r="F8" s="30"/>
      <c r="G8" s="29" t="s">
        <v>199</v>
      </c>
      <c r="H8" s="30"/>
      <c r="I8" s="741" t="s">
        <v>632</v>
      </c>
    </row>
    <row r="9" spans="2:9">
      <c r="B9" s="38"/>
      <c r="C9" s="38"/>
      <c r="D9" s="38"/>
      <c r="E9" s="38"/>
      <c r="F9" s="38"/>
      <c r="G9" s="38"/>
      <c r="H9" s="38"/>
      <c r="I9" s="38"/>
    </row>
    <row r="10" spans="2:9" ht="24" customHeight="1">
      <c r="B10" s="35" t="s">
        <v>694</v>
      </c>
      <c r="C10" s="38"/>
      <c r="D10" s="69"/>
      <c r="E10" s="515" t="s">
        <v>499</v>
      </c>
      <c r="F10" s="516"/>
      <c r="G10" s="514"/>
      <c r="H10" s="516"/>
      <c r="I10" s="515" t="s">
        <v>499</v>
      </c>
    </row>
    <row r="11" spans="2:9" ht="45.75" customHeight="1">
      <c r="B11" s="35" t="s">
        <v>505</v>
      </c>
      <c r="C11" s="38"/>
      <c r="D11" s="69"/>
      <c r="E11" s="514"/>
      <c r="F11" s="516"/>
      <c r="G11" s="514"/>
      <c r="H11" s="516"/>
      <c r="I11" s="514"/>
    </row>
    <row r="12" spans="2:9" ht="24" customHeight="1">
      <c r="B12" s="35" t="s">
        <v>326</v>
      </c>
      <c r="C12" s="91">
        <v>12</v>
      </c>
      <c r="D12" s="484"/>
      <c r="E12" s="514" t="s">
        <v>499</v>
      </c>
      <c r="F12" s="516"/>
      <c r="G12" s="514"/>
      <c r="H12" s="516"/>
      <c r="I12" s="514" t="s">
        <v>27</v>
      </c>
    </row>
    <row r="13" spans="2:9" ht="24" customHeight="1">
      <c r="B13" s="35" t="s">
        <v>327</v>
      </c>
      <c r="C13" s="91"/>
      <c r="D13" s="484"/>
      <c r="E13" s="514" t="s">
        <v>500</v>
      </c>
      <c r="F13" s="516"/>
      <c r="G13" s="514"/>
      <c r="H13" s="516"/>
      <c r="I13" s="709" t="s">
        <v>626</v>
      </c>
    </row>
    <row r="14" spans="2:9" ht="24" customHeight="1">
      <c r="B14" s="35"/>
      <c r="C14" s="91"/>
      <c r="D14" s="484"/>
      <c r="E14" s="524" t="s">
        <v>499</v>
      </c>
      <c r="F14" s="516"/>
      <c r="G14" s="514"/>
      <c r="H14" s="516"/>
      <c r="I14" s="524" t="s">
        <v>499</v>
      </c>
    </row>
    <row r="15" spans="2:9" ht="42.75" customHeight="1">
      <c r="B15" s="35" t="s">
        <v>506</v>
      </c>
      <c r="C15" s="91"/>
      <c r="D15" s="484"/>
      <c r="E15" s="514"/>
      <c r="F15" s="516"/>
      <c r="G15" s="514"/>
      <c r="H15" s="516"/>
      <c r="I15" s="514"/>
    </row>
    <row r="16" spans="2:9" ht="24" customHeight="1">
      <c r="B16" s="486" t="s">
        <v>499</v>
      </c>
      <c r="C16" s="91"/>
      <c r="D16" s="484"/>
      <c r="E16" s="514" t="s">
        <v>499</v>
      </c>
      <c r="F16" s="516"/>
      <c r="G16" s="514"/>
      <c r="H16" s="516"/>
      <c r="I16" s="514" t="s">
        <v>499</v>
      </c>
    </row>
    <row r="17" spans="2:9" ht="24" customHeight="1">
      <c r="B17" s="35" t="s">
        <v>327</v>
      </c>
      <c r="C17" s="91"/>
      <c r="D17" s="484"/>
      <c r="E17" s="515" t="s">
        <v>500</v>
      </c>
      <c r="F17" s="516"/>
      <c r="G17" s="514"/>
      <c r="H17" s="516"/>
      <c r="I17" s="515" t="s">
        <v>500</v>
      </c>
    </row>
    <row r="18" spans="2:9" ht="24" customHeight="1">
      <c r="B18" s="35" t="s">
        <v>335</v>
      </c>
      <c r="C18" s="91"/>
      <c r="D18" s="484"/>
      <c r="E18" s="514" t="s">
        <v>499</v>
      </c>
      <c r="F18" s="516"/>
      <c r="G18" s="514"/>
      <c r="H18" s="516"/>
      <c r="I18" s="514" t="s">
        <v>499</v>
      </c>
    </row>
    <row r="19" spans="2:9" ht="24" customHeight="1" thickBot="1">
      <c r="B19" s="35" t="s">
        <v>328</v>
      </c>
      <c r="C19" s="91"/>
      <c r="D19" s="484"/>
      <c r="E19" s="523" t="s">
        <v>499</v>
      </c>
      <c r="F19" s="516"/>
      <c r="G19" s="514"/>
      <c r="H19" s="516"/>
      <c r="I19" s="522" t="s">
        <v>499</v>
      </c>
    </row>
    <row r="20" spans="2:9" ht="24" customHeight="1" thickTop="1">
      <c r="B20" s="35"/>
      <c r="C20" s="91"/>
      <c r="D20" s="484"/>
      <c r="E20" s="73"/>
      <c r="F20" s="73"/>
      <c r="G20" s="485"/>
      <c r="H20" s="73"/>
      <c r="I20" s="201"/>
    </row>
    <row r="21" spans="2:9" ht="24" customHeight="1">
      <c r="B21" s="35"/>
      <c r="C21" s="91"/>
      <c r="D21" s="484"/>
      <c r="E21" s="74"/>
      <c r="F21" s="73"/>
      <c r="G21" s="201"/>
      <c r="H21" s="73"/>
      <c r="I21" s="201"/>
    </row>
    <row r="22" spans="2:9" ht="24" customHeight="1">
      <c r="B22" s="909" t="s">
        <v>333</v>
      </c>
      <c r="C22" s="909"/>
      <c r="D22" s="909"/>
      <c r="E22" s="909"/>
      <c r="F22" s="909"/>
      <c r="G22" s="909"/>
      <c r="H22" s="909"/>
      <c r="I22" s="909"/>
    </row>
    <row r="23" spans="2:9" ht="24" customHeight="1">
      <c r="B23" s="69"/>
      <c r="C23" s="91"/>
      <c r="D23" s="484"/>
      <c r="E23" s="201"/>
      <c r="F23" s="73"/>
      <c r="G23" s="485"/>
      <c r="H23" s="73"/>
      <c r="I23" s="201"/>
    </row>
    <row r="24" spans="2:9" ht="24" customHeight="1"/>
    <row r="25" spans="2:9" ht="24" customHeight="1">
      <c r="B25" s="69"/>
      <c r="C25" s="91"/>
      <c r="D25" s="484"/>
      <c r="E25" s="71"/>
      <c r="F25" s="73"/>
      <c r="G25" s="71"/>
      <c r="H25" s="73"/>
      <c r="I25" s="71"/>
    </row>
    <row r="26" spans="2:9" ht="24" customHeight="1">
      <c r="B26" s="69"/>
      <c r="C26" s="91"/>
      <c r="D26" s="484"/>
      <c r="E26" s="71"/>
      <c r="F26" s="73"/>
      <c r="G26" s="71"/>
      <c r="H26" s="73"/>
      <c r="I26" s="71"/>
    </row>
    <row r="27" spans="2:9" ht="24" customHeight="1">
      <c r="B27" s="69"/>
      <c r="C27" s="91"/>
      <c r="D27" s="484"/>
      <c r="E27" s="201"/>
      <c r="F27" s="73"/>
      <c r="G27" s="201"/>
      <c r="H27" s="73"/>
      <c r="I27" s="201"/>
    </row>
    <row r="28" spans="2:9" ht="24" customHeight="1">
      <c r="B28" s="35"/>
      <c r="C28" s="91"/>
      <c r="D28" s="484"/>
      <c r="E28" s="74"/>
      <c r="F28" s="73"/>
      <c r="G28" s="71"/>
      <c r="H28" s="73"/>
      <c r="I28" s="71"/>
    </row>
    <row r="29" spans="2:9" ht="19.5" customHeight="1">
      <c r="B29" s="35"/>
      <c r="C29" s="38"/>
      <c r="D29" s="69"/>
      <c r="E29" s="44"/>
      <c r="F29" s="38"/>
      <c r="G29" s="38"/>
      <c r="H29" s="38"/>
      <c r="I29" s="78"/>
    </row>
    <row r="30" spans="2:9">
      <c r="B30" s="853"/>
      <c r="C30" s="38"/>
      <c r="D30" s="69"/>
      <c r="E30" s="44"/>
      <c r="F30" s="38"/>
      <c r="G30" s="38"/>
      <c r="H30" s="38"/>
      <c r="I30" s="78"/>
    </row>
    <row r="31" spans="2:9" ht="21" hidden="1">
      <c r="B31" s="918" t="s">
        <v>130</v>
      </c>
      <c r="C31" s="918"/>
      <c r="D31" s="918"/>
      <c r="E31" s="918"/>
      <c r="F31" s="918"/>
      <c r="G31" s="918"/>
      <c r="H31" s="918"/>
      <c r="I31" s="918"/>
    </row>
    <row r="32" spans="2:9" hidden="1">
      <c r="B32" s="69"/>
      <c r="C32" s="38"/>
      <c r="D32" s="69"/>
      <c r="E32" s="38"/>
      <c r="F32" s="38"/>
      <c r="G32" s="38"/>
      <c r="H32" s="38"/>
      <c r="I32" s="38"/>
    </row>
    <row r="33" spans="2:9" hidden="1">
      <c r="B33" s="35" t="s">
        <v>214</v>
      </c>
      <c r="C33" s="38"/>
      <c r="D33" s="69"/>
      <c r="E33" s="79">
        <f>E28</f>
        <v>0</v>
      </c>
      <c r="F33" s="70"/>
      <c r="G33" s="71">
        <f>G28</f>
        <v>0</v>
      </c>
      <c r="H33" s="70"/>
      <c r="I33" s="71">
        <f>I28</f>
        <v>0</v>
      </c>
    </row>
    <row r="34" spans="2:9" hidden="1">
      <c r="B34" s="35" t="s">
        <v>204</v>
      </c>
      <c r="C34" s="38"/>
      <c r="D34" s="69"/>
      <c r="E34" s="58"/>
      <c r="F34" s="37"/>
      <c r="G34" s="80">
        <v>281570</v>
      </c>
      <c r="H34" s="37"/>
      <c r="I34" s="80">
        <v>291640</v>
      </c>
    </row>
    <row r="35" spans="2:9" hidden="1">
      <c r="B35" s="35" t="s">
        <v>141</v>
      </c>
      <c r="C35" s="38">
        <v>11</v>
      </c>
      <c r="D35" s="69"/>
      <c r="E35" s="81"/>
      <c r="F35" s="70"/>
      <c r="G35" s="83">
        <v>-250000</v>
      </c>
      <c r="H35" s="70"/>
      <c r="I35" s="83">
        <v>-250000</v>
      </c>
    </row>
    <row r="36" spans="2:9" hidden="1">
      <c r="B36" s="35"/>
      <c r="C36" s="38"/>
      <c r="D36" s="69"/>
      <c r="E36" s="79" t="e">
        <f>SUM(#REF!)</f>
        <v>#REF!</v>
      </c>
      <c r="F36" s="70"/>
      <c r="G36" s="202">
        <f>SUM(G34:G35)</f>
        <v>31570</v>
      </c>
      <c r="H36" s="70"/>
      <c r="I36" s="202">
        <f>SUM(I34:I35)</f>
        <v>41640</v>
      </c>
    </row>
    <row r="37" spans="2:9" hidden="1">
      <c r="B37" s="35" t="s">
        <v>16</v>
      </c>
      <c r="C37" s="38"/>
      <c r="D37" s="69"/>
      <c r="E37" s="81"/>
      <c r="F37" s="70"/>
      <c r="G37" s="74"/>
      <c r="H37" s="70"/>
      <c r="I37" s="74"/>
    </row>
    <row r="38" spans="2:9" hidden="1">
      <c r="B38" s="35" t="s">
        <v>17</v>
      </c>
      <c r="C38" s="38">
        <v>15</v>
      </c>
      <c r="D38" s="69"/>
      <c r="E38" s="157"/>
      <c r="F38" s="70"/>
      <c r="G38" s="84">
        <v>0</v>
      </c>
      <c r="H38" s="70"/>
      <c r="I38" s="84">
        <v>0</v>
      </c>
    </row>
    <row r="39" spans="2:9" hidden="1">
      <c r="B39" s="35" t="s">
        <v>139</v>
      </c>
      <c r="C39" s="38"/>
      <c r="D39" s="69"/>
      <c r="E39" s="157" t="e">
        <f>SUM(#REF!)</f>
        <v>#REF!</v>
      </c>
      <c r="F39" s="70"/>
      <c r="G39" s="85">
        <f>SUM(G38:G38)</f>
        <v>0</v>
      </c>
      <c r="H39" s="70"/>
      <c r="I39" s="85">
        <f>SUM(I38:I38)</f>
        <v>0</v>
      </c>
    </row>
    <row r="40" spans="2:9" ht="19.5" hidden="1" thickBot="1">
      <c r="B40" s="35" t="s">
        <v>205</v>
      </c>
      <c r="C40" s="38"/>
      <c r="D40" s="69"/>
      <c r="E40" s="77" t="e">
        <f>E36+E33</f>
        <v>#REF!</v>
      </c>
      <c r="F40" s="70"/>
      <c r="G40" s="77">
        <f>G36+G33</f>
        <v>31570</v>
      </c>
      <c r="H40" s="70"/>
      <c r="I40" s="77">
        <f>I36+I33-1</f>
        <v>41639</v>
      </c>
    </row>
    <row r="41" spans="2:9" ht="21" hidden="1" customHeight="1">
      <c r="B41" s="35"/>
      <c r="C41" s="38"/>
      <c r="D41" s="69"/>
      <c r="E41" s="74"/>
      <c r="F41" s="70"/>
      <c r="G41" s="70"/>
      <c r="H41" s="70"/>
      <c r="I41" s="86"/>
    </row>
    <row r="42" spans="2:9" ht="21" hidden="1" customHeight="1">
      <c r="B42" s="35"/>
      <c r="C42" s="38"/>
      <c r="D42" s="69"/>
      <c r="E42" s="74"/>
      <c r="F42" s="70"/>
      <c r="G42" s="70"/>
      <c r="H42" s="70"/>
      <c r="I42" s="86"/>
    </row>
    <row r="43" spans="2:9" ht="21" customHeight="1">
      <c r="B43" s="920" t="s">
        <v>703</v>
      </c>
      <c r="C43" s="920"/>
      <c r="D43" s="920"/>
      <c r="E43" s="920"/>
      <c r="F43" s="920"/>
      <c r="G43" s="920"/>
      <c r="H43" s="920"/>
      <c r="I43" s="920"/>
    </row>
    <row r="44" spans="2:9" ht="21.75" customHeight="1">
      <c r="B44" s="36"/>
      <c r="E44" s="76"/>
    </row>
    <row r="46" spans="2:9">
      <c r="B46" s="36"/>
      <c r="C46" s="36"/>
      <c r="D46" s="36"/>
      <c r="E46" s="36"/>
      <c r="F46" s="36"/>
      <c r="G46" s="36"/>
      <c r="H46" s="36"/>
      <c r="I46" s="36"/>
    </row>
    <row r="48" spans="2:9">
      <c r="B48" s="31"/>
      <c r="C48" s="38"/>
      <c r="D48" s="38"/>
      <c r="E48" s="47"/>
      <c r="F48" s="47"/>
      <c r="G48" s="47"/>
      <c r="H48" s="47"/>
      <c r="I48" s="47"/>
    </row>
    <row r="49" spans="2:9" ht="23.25" customHeight="1"/>
    <row r="50" spans="2:9">
      <c r="B50" s="31"/>
      <c r="C50" s="38"/>
      <c r="D50" s="38"/>
      <c r="E50" s="47"/>
      <c r="F50" s="47"/>
      <c r="G50" s="47"/>
      <c r="H50" s="47"/>
      <c r="I50" s="47"/>
    </row>
    <row r="51" spans="2:9">
      <c r="B51" s="31"/>
      <c r="C51" s="38"/>
      <c r="D51" s="38"/>
      <c r="E51" s="47"/>
      <c r="F51" s="47"/>
      <c r="G51" s="47"/>
      <c r="H51" s="47"/>
      <c r="I51" s="47"/>
    </row>
    <row r="52" spans="2:9">
      <c r="B52" s="31"/>
      <c r="C52" s="38"/>
      <c r="D52" s="38"/>
      <c r="E52" s="47"/>
      <c r="F52" s="47"/>
      <c r="G52" s="47"/>
      <c r="H52" s="47"/>
      <c r="I52" s="47"/>
    </row>
    <row r="53" spans="2:9">
      <c r="B53" s="31"/>
      <c r="C53" s="38"/>
      <c r="D53" s="38"/>
      <c r="E53" s="47"/>
      <c r="F53" s="47"/>
      <c r="G53" s="47"/>
      <c r="H53" s="47"/>
      <c r="I53" s="47"/>
    </row>
    <row r="54" spans="2:9">
      <c r="B54" s="31"/>
      <c r="C54" s="38"/>
      <c r="D54" s="38"/>
      <c r="E54" s="47"/>
      <c r="F54" s="47"/>
      <c r="G54" s="47"/>
      <c r="H54" s="47"/>
      <c r="I54" s="47"/>
    </row>
    <row r="55" spans="2:9">
      <c r="B55" s="31"/>
      <c r="C55" s="38"/>
      <c r="D55" s="38"/>
      <c r="E55" s="47"/>
      <c r="F55" s="47"/>
      <c r="G55" s="47"/>
      <c r="H55" s="47"/>
      <c r="I55" s="47"/>
    </row>
    <row r="56" spans="2:9">
      <c r="B56" s="31"/>
      <c r="C56" s="38"/>
      <c r="D56" s="38"/>
      <c r="E56" s="47"/>
      <c r="F56" s="47"/>
      <c r="G56" s="47"/>
      <c r="H56" s="47"/>
      <c r="I56" s="47"/>
    </row>
    <row r="57" spans="2:9">
      <c r="B57" s="31"/>
      <c r="C57" s="38"/>
      <c r="D57" s="38"/>
      <c r="E57" s="47"/>
      <c r="F57" s="47"/>
      <c r="G57" s="47"/>
      <c r="H57" s="47"/>
      <c r="I57" s="47"/>
    </row>
    <row r="58" spans="2:9">
      <c r="B58" s="31"/>
      <c r="C58" s="38"/>
      <c r="D58" s="38"/>
      <c r="E58" s="47"/>
      <c r="F58" s="47"/>
      <c r="G58" s="47"/>
      <c r="H58" s="47"/>
      <c r="I58" s="47"/>
    </row>
    <row r="59" spans="2:9">
      <c r="B59" s="31"/>
      <c r="C59" s="38"/>
      <c r="D59" s="38"/>
      <c r="E59" s="47"/>
      <c r="F59" s="47"/>
      <c r="G59" s="47"/>
      <c r="H59" s="47"/>
      <c r="I59" s="47"/>
    </row>
    <row r="60" spans="2:9">
      <c r="B60" s="31"/>
      <c r="C60" s="38"/>
      <c r="D60" s="38"/>
      <c r="E60" s="47"/>
      <c r="F60" s="47"/>
      <c r="G60" s="47"/>
      <c r="H60" s="47"/>
      <c r="I60" s="47"/>
    </row>
    <row r="61" spans="2:9">
      <c r="B61" s="31"/>
      <c r="C61" s="38"/>
      <c r="D61" s="38"/>
      <c r="E61" s="47"/>
      <c r="F61" s="47"/>
      <c r="G61" s="47"/>
      <c r="H61" s="47"/>
      <c r="I61" s="47"/>
    </row>
    <row r="62" spans="2:9">
      <c r="E62" s="42"/>
      <c r="F62" s="42"/>
      <c r="G62" s="42"/>
      <c r="H62" s="42"/>
      <c r="I62" s="42"/>
    </row>
    <row r="63" spans="2:9">
      <c r="E63" s="42"/>
      <c r="F63" s="42"/>
      <c r="G63" s="42"/>
      <c r="H63" s="42"/>
      <c r="I63" s="42"/>
    </row>
  </sheetData>
  <mergeCells count="7">
    <mergeCell ref="B22:I22"/>
    <mergeCell ref="B43:I43"/>
    <mergeCell ref="B2:I2"/>
    <mergeCell ref="B3:I3"/>
    <mergeCell ref="B4:I4"/>
    <mergeCell ref="B31:I31"/>
    <mergeCell ref="E6:I6"/>
  </mergeCells>
  <printOptions horizontalCentered="1"/>
  <pageMargins left="0.19685039370078741" right="0.51181102362204722" top="0.39370078740157483" bottom="0.19685039370078741" header="0.23622047244094491" footer="0.27559055118110237"/>
  <pageSetup paperSize="9" scale="85" firstPageNumber="3" orientation="portrait" useFirstPageNumber="1" r:id="rId1"/>
  <headerFooter alignWithMargins="0">
    <oddFooter>&amp;C&amp;"B Nazanin,Regular"&amp;12&amp;P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8"/>
  <sheetViews>
    <sheetView rightToLeft="1" tabSelected="1" view="pageBreakPreview" topLeftCell="A31" zoomScaleNormal="100" zoomScaleSheetLayoutView="100" workbookViewId="0">
      <selection activeCell="B2" sqref="B2:I2"/>
    </sheetView>
  </sheetViews>
  <sheetFormatPr defaultRowHeight="15.75"/>
  <cols>
    <col min="1" max="1" width="49.28515625" style="232" customWidth="1"/>
    <col min="2" max="2" width="15.28515625" style="232" customWidth="1"/>
    <col min="3" max="3" width="1.85546875" style="232" customWidth="1"/>
    <col min="4" max="4" width="12.7109375" style="232" bestFit="1" customWidth="1"/>
    <col min="5" max="5" width="2.140625" style="232" customWidth="1"/>
    <col min="6" max="6" width="14.42578125" style="232" customWidth="1"/>
    <col min="7" max="7" width="1.85546875" style="232" customWidth="1"/>
    <col min="8" max="8" width="13.85546875" style="232" customWidth="1"/>
    <col min="9" max="9" width="1.7109375" style="232" customWidth="1"/>
    <col min="10" max="16384" width="9.140625" style="232"/>
  </cols>
  <sheetData>
    <row r="1" spans="1:8" s="214" customFormat="1" ht="15.75" customHeight="1">
      <c r="A1" s="922" t="s">
        <v>688</v>
      </c>
      <c r="B1" s="922"/>
      <c r="C1" s="922"/>
      <c r="D1" s="922"/>
      <c r="E1" s="922"/>
      <c r="F1" s="922"/>
      <c r="G1" s="922"/>
    </row>
    <row r="2" spans="1:8" s="214" customFormat="1" ht="15.75" customHeight="1">
      <c r="A2" s="922" t="s">
        <v>241</v>
      </c>
      <c r="B2" s="922"/>
      <c r="C2" s="922"/>
      <c r="D2" s="922"/>
      <c r="E2" s="922"/>
      <c r="F2" s="922"/>
      <c r="G2" s="922"/>
    </row>
    <row r="3" spans="1:8" s="214" customFormat="1" ht="15.75" customHeight="1">
      <c r="A3" s="922" t="s">
        <v>634</v>
      </c>
      <c r="B3" s="922"/>
      <c r="C3" s="922"/>
      <c r="D3" s="922"/>
      <c r="E3" s="922"/>
      <c r="F3" s="922"/>
      <c r="G3" s="922"/>
    </row>
    <row r="4" spans="1:8" s="214" customFormat="1" ht="17.25" customHeight="1">
      <c r="A4" s="233"/>
      <c r="B4" s="233"/>
      <c r="C4" s="233"/>
      <c r="D4" s="233"/>
      <c r="E4" s="233"/>
      <c r="F4" s="910" t="s">
        <v>90</v>
      </c>
      <c r="G4" s="910"/>
      <c r="H4" s="910"/>
    </row>
    <row r="5" spans="1:8" s="214" customFormat="1" ht="18.75" customHeight="1">
      <c r="A5" s="668"/>
      <c r="B5" s="233"/>
      <c r="C5" s="233"/>
      <c r="D5" s="233"/>
      <c r="E5" s="233"/>
      <c r="F5" s="33" t="s">
        <v>290</v>
      </c>
      <c r="G5" s="233"/>
      <c r="H5" s="33" t="s">
        <v>290</v>
      </c>
    </row>
    <row r="6" spans="1:8" ht="21">
      <c r="A6" s="47"/>
      <c r="B6" s="90" t="s">
        <v>0</v>
      </c>
      <c r="C6" s="28"/>
      <c r="D6" s="90" t="s">
        <v>635</v>
      </c>
      <c r="E6" s="31"/>
      <c r="F6" s="90" t="s">
        <v>636</v>
      </c>
      <c r="G6" s="48"/>
      <c r="H6" s="90" t="s">
        <v>637</v>
      </c>
    </row>
    <row r="7" spans="1:8" ht="21">
      <c r="A7" s="28" t="s">
        <v>215</v>
      </c>
      <c r="B7" s="48"/>
      <c r="C7" s="31"/>
      <c r="D7" s="36"/>
      <c r="E7" s="31"/>
      <c r="F7" s="36"/>
      <c r="G7" s="36"/>
    </row>
    <row r="8" spans="1:8" ht="21">
      <c r="A8" s="286" t="s">
        <v>216</v>
      </c>
      <c r="B8" s="48"/>
      <c r="C8" s="31"/>
      <c r="D8" s="36"/>
      <c r="E8" s="31"/>
      <c r="F8" s="36"/>
      <c r="G8" s="36"/>
    </row>
    <row r="9" spans="1:8" ht="18.75">
      <c r="A9" s="287" t="s">
        <v>36</v>
      </c>
      <c r="B9" s="36">
        <v>12</v>
      </c>
      <c r="C9" s="31"/>
      <c r="D9" s="158" t="s">
        <v>499</v>
      </c>
      <c r="E9" s="158"/>
      <c r="F9" s="158" t="s">
        <v>499</v>
      </c>
      <c r="G9" s="158"/>
      <c r="H9" s="158" t="s">
        <v>499</v>
      </c>
    </row>
    <row r="10" spans="1:8" ht="18.75">
      <c r="A10" s="287" t="s">
        <v>37</v>
      </c>
      <c r="B10" s="36">
        <v>13</v>
      </c>
      <c r="C10" s="31"/>
      <c r="D10" s="158" t="s">
        <v>499</v>
      </c>
      <c r="E10" s="158"/>
      <c r="F10" s="158" t="s">
        <v>499</v>
      </c>
      <c r="G10" s="158"/>
      <c r="H10" s="158" t="s">
        <v>499</v>
      </c>
    </row>
    <row r="11" spans="1:8" ht="18.75">
      <c r="A11" s="287" t="s">
        <v>507</v>
      </c>
      <c r="B11" s="36">
        <v>14</v>
      </c>
      <c r="C11" s="31"/>
      <c r="D11" s="158" t="s">
        <v>499</v>
      </c>
      <c r="E11" s="158"/>
      <c r="F11" s="158" t="s">
        <v>499</v>
      </c>
      <c r="G11" s="158"/>
      <c r="H11" s="158" t="s">
        <v>499</v>
      </c>
    </row>
    <row r="12" spans="1:8" ht="18.75">
      <c r="A12" s="287" t="s">
        <v>638</v>
      </c>
      <c r="B12" s="36">
        <v>15</v>
      </c>
      <c r="C12" s="31"/>
      <c r="D12" s="158" t="s">
        <v>499</v>
      </c>
      <c r="E12" s="158"/>
      <c r="F12" s="158" t="s">
        <v>499</v>
      </c>
      <c r="G12" s="158"/>
      <c r="H12" s="158" t="s">
        <v>499</v>
      </c>
    </row>
    <row r="13" spans="1:8" ht="18.75">
      <c r="A13" s="287" t="s">
        <v>440</v>
      </c>
      <c r="B13" s="36">
        <v>24</v>
      </c>
      <c r="C13" s="31"/>
      <c r="D13" s="158" t="s">
        <v>499</v>
      </c>
      <c r="E13" s="158"/>
      <c r="F13" s="158" t="s">
        <v>499</v>
      </c>
      <c r="G13" s="158"/>
      <c r="H13" s="158" t="s">
        <v>499</v>
      </c>
    </row>
    <row r="14" spans="1:8" ht="18.75">
      <c r="A14" s="287" t="s">
        <v>329</v>
      </c>
      <c r="B14" s="36">
        <v>16</v>
      </c>
      <c r="C14" s="31"/>
      <c r="D14" s="158" t="s">
        <v>499</v>
      </c>
      <c r="E14" s="158"/>
      <c r="F14" s="158" t="s">
        <v>499</v>
      </c>
      <c r="G14" s="158"/>
      <c r="H14" s="158" t="s">
        <v>499</v>
      </c>
    </row>
    <row r="15" spans="1:8" ht="21">
      <c r="A15" s="286" t="s">
        <v>217</v>
      </c>
      <c r="B15" s="36"/>
      <c r="C15" s="31"/>
      <c r="D15" s="526" t="s">
        <v>499</v>
      </c>
      <c r="E15" s="158"/>
      <c r="F15" s="526" t="s">
        <v>499</v>
      </c>
      <c r="G15" s="292"/>
      <c r="H15" s="526" t="s">
        <v>499</v>
      </c>
    </row>
    <row r="16" spans="1:8" ht="21">
      <c r="A16" s="286" t="s">
        <v>218</v>
      </c>
      <c r="B16" s="36"/>
      <c r="C16" s="31"/>
      <c r="D16" s="292"/>
      <c r="E16" s="158"/>
      <c r="F16" s="292"/>
      <c r="G16" s="292"/>
      <c r="H16" s="525"/>
    </row>
    <row r="17" spans="1:8" ht="18.75">
      <c r="A17" s="287" t="s">
        <v>111</v>
      </c>
      <c r="B17" s="36">
        <v>17</v>
      </c>
      <c r="C17" s="32"/>
      <c r="D17" s="158" t="s">
        <v>499</v>
      </c>
      <c r="E17" s="123"/>
      <c r="F17" s="158" t="s">
        <v>499</v>
      </c>
      <c r="G17" s="158"/>
      <c r="H17" s="158" t="s">
        <v>499</v>
      </c>
    </row>
    <row r="18" spans="1:8" ht="18.75">
      <c r="A18" s="287" t="s">
        <v>219</v>
      </c>
      <c r="B18" s="36">
        <v>15</v>
      </c>
      <c r="C18" s="31"/>
      <c r="D18" s="158" t="s">
        <v>499</v>
      </c>
      <c r="E18" s="158"/>
      <c r="F18" s="158" t="s">
        <v>499</v>
      </c>
      <c r="G18" s="158"/>
      <c r="H18" s="158" t="s">
        <v>499</v>
      </c>
    </row>
    <row r="19" spans="1:8" ht="18.75">
      <c r="A19" s="287" t="s">
        <v>508</v>
      </c>
      <c r="B19" s="36">
        <v>18</v>
      </c>
      <c r="C19" s="32"/>
      <c r="D19" s="158" t="s">
        <v>499</v>
      </c>
      <c r="E19" s="158"/>
      <c r="F19" s="158" t="s">
        <v>499</v>
      </c>
      <c r="G19" s="158"/>
      <c r="H19" s="158" t="s">
        <v>499</v>
      </c>
    </row>
    <row r="20" spans="1:8" ht="18.75">
      <c r="A20" s="287" t="s">
        <v>33</v>
      </c>
      <c r="B20" s="36">
        <v>19</v>
      </c>
      <c r="C20" s="32"/>
      <c r="D20" s="158" t="s">
        <v>499</v>
      </c>
      <c r="E20" s="123"/>
      <c r="F20" s="158" t="s">
        <v>499</v>
      </c>
      <c r="G20" s="158"/>
      <c r="H20" s="158" t="s">
        <v>499</v>
      </c>
    </row>
    <row r="21" spans="1:8" ht="18.75">
      <c r="A21" s="287" t="s">
        <v>1</v>
      </c>
      <c r="B21" s="36">
        <v>20</v>
      </c>
      <c r="C21" s="31"/>
      <c r="D21" s="527" t="s">
        <v>499</v>
      </c>
      <c r="E21" s="158"/>
      <c r="F21" s="527" t="s">
        <v>499</v>
      </c>
      <c r="G21" s="158"/>
      <c r="H21" s="527" t="s">
        <v>499</v>
      </c>
    </row>
    <row r="22" spans="1:8" ht="21">
      <c r="A22" s="286" t="s">
        <v>220</v>
      </c>
      <c r="B22" s="32"/>
      <c r="C22" s="31"/>
      <c r="D22" s="524" t="s">
        <v>499</v>
      </c>
      <c r="E22" s="158"/>
      <c r="F22" s="526" t="s">
        <v>499</v>
      </c>
      <c r="G22" s="292"/>
      <c r="H22" s="526" t="s">
        <v>499</v>
      </c>
    </row>
    <row r="23" spans="1:8" ht="21.75" thickBot="1">
      <c r="A23" s="286" t="s">
        <v>229</v>
      </c>
      <c r="B23" s="32"/>
      <c r="C23" s="31"/>
      <c r="D23" s="522" t="s">
        <v>499</v>
      </c>
      <c r="E23" s="158"/>
      <c r="F23" s="528" t="s">
        <v>499</v>
      </c>
      <c r="G23" s="292"/>
      <c r="H23" s="528" t="s">
        <v>499</v>
      </c>
    </row>
    <row r="24" spans="1:8" ht="18.75" customHeight="1" thickTop="1">
      <c r="A24" s="28" t="s">
        <v>221</v>
      </c>
      <c r="B24" s="32"/>
      <c r="C24" s="31"/>
      <c r="D24" s="514"/>
      <c r="E24" s="158"/>
      <c r="F24" s="292"/>
      <c r="G24" s="292"/>
      <c r="H24" s="525"/>
    </row>
    <row r="25" spans="1:8" ht="18.75" customHeight="1">
      <c r="A25" s="286" t="s">
        <v>222</v>
      </c>
      <c r="B25" s="32"/>
      <c r="C25" s="31"/>
      <c r="D25" s="514"/>
      <c r="E25" s="158"/>
      <c r="F25" s="292"/>
      <c r="G25" s="292"/>
      <c r="H25" s="525"/>
    </row>
    <row r="26" spans="1:8" ht="18.75">
      <c r="A26" s="287" t="s">
        <v>101</v>
      </c>
      <c r="B26" s="36">
        <v>21</v>
      </c>
      <c r="D26" s="158" t="s">
        <v>499</v>
      </c>
      <c r="E26" s="158"/>
      <c r="F26" s="158" t="s">
        <v>499</v>
      </c>
      <c r="G26" s="158"/>
      <c r="H26" s="158" t="s">
        <v>499</v>
      </c>
    </row>
    <row r="27" spans="1:8" ht="18.75">
      <c r="A27" s="287" t="s">
        <v>330</v>
      </c>
      <c r="B27" s="36">
        <v>22</v>
      </c>
      <c r="D27" s="158" t="s">
        <v>499</v>
      </c>
      <c r="E27" s="158"/>
      <c r="F27" s="158" t="s">
        <v>27</v>
      </c>
      <c r="G27" s="158"/>
      <c r="H27" s="158" t="s">
        <v>27</v>
      </c>
    </row>
    <row r="28" spans="1:8" ht="18.75">
      <c r="A28" s="287" t="s">
        <v>19</v>
      </c>
      <c r="B28" s="36">
        <v>23</v>
      </c>
      <c r="D28" s="158" t="s">
        <v>499</v>
      </c>
      <c r="E28" s="158"/>
      <c r="F28" s="158" t="s">
        <v>499</v>
      </c>
      <c r="G28" s="158"/>
      <c r="H28" s="158" t="s">
        <v>499</v>
      </c>
    </row>
    <row r="29" spans="1:8" ht="18.75">
      <c r="A29" s="287" t="s">
        <v>332</v>
      </c>
      <c r="B29" s="36"/>
      <c r="D29" s="158" t="s">
        <v>499</v>
      </c>
      <c r="E29" s="158"/>
      <c r="F29" s="158" t="s">
        <v>499</v>
      </c>
      <c r="G29" s="158"/>
      <c r="H29" s="158" t="s">
        <v>499</v>
      </c>
    </row>
    <row r="30" spans="1:8" ht="18.75">
      <c r="A30" s="287" t="s">
        <v>18</v>
      </c>
      <c r="B30" s="36"/>
      <c r="D30" s="158" t="s">
        <v>499</v>
      </c>
      <c r="E30" s="158"/>
      <c r="F30" s="158" t="s">
        <v>499</v>
      </c>
      <c r="G30" s="158"/>
      <c r="H30" s="158" t="s">
        <v>499</v>
      </c>
    </row>
    <row r="31" spans="1:8" ht="21">
      <c r="A31" s="286" t="s">
        <v>223</v>
      </c>
      <c r="B31" s="32"/>
      <c r="C31" s="31"/>
      <c r="D31" s="524" t="s">
        <v>499</v>
      </c>
      <c r="E31" s="158"/>
      <c r="F31" s="526" t="s">
        <v>499</v>
      </c>
      <c r="G31" s="292"/>
      <c r="H31" s="526" t="s">
        <v>499</v>
      </c>
    </row>
    <row r="32" spans="1:8" ht="21">
      <c r="A32" s="286" t="s">
        <v>224</v>
      </c>
      <c r="B32" s="32"/>
      <c r="C32" s="31"/>
      <c r="D32" s="514"/>
      <c r="E32" s="158"/>
      <c r="F32" s="292"/>
      <c r="G32" s="292"/>
      <c r="H32" s="525"/>
    </row>
    <row r="33" spans="1:8" ht="21">
      <c r="A33" s="286" t="s">
        <v>225</v>
      </c>
      <c r="B33" s="32"/>
      <c r="C33" s="31"/>
      <c r="D33" s="514"/>
      <c r="E33" s="158"/>
      <c r="F33" s="292"/>
      <c r="G33" s="292"/>
      <c r="H33" s="525"/>
    </row>
    <row r="34" spans="1:8" ht="18.75">
      <c r="A34" s="287" t="s">
        <v>441</v>
      </c>
      <c r="B34" s="36">
        <v>24</v>
      </c>
      <c r="C34" s="31"/>
      <c r="D34" s="158" t="s">
        <v>499</v>
      </c>
      <c r="E34" s="158"/>
      <c r="F34" s="158" t="s">
        <v>499</v>
      </c>
      <c r="G34" s="158"/>
      <c r="H34" s="158" t="s">
        <v>499</v>
      </c>
    </row>
    <row r="35" spans="1:8" ht="18.75">
      <c r="A35" s="287" t="s">
        <v>28</v>
      </c>
      <c r="B35" s="36">
        <v>25</v>
      </c>
      <c r="D35" s="512" t="s">
        <v>499</v>
      </c>
      <c r="E35" s="158"/>
      <c r="F35" s="158" t="s">
        <v>499</v>
      </c>
      <c r="G35" s="158"/>
      <c r="H35" s="525" t="s">
        <v>499</v>
      </c>
    </row>
    <row r="36" spans="1:8" ht="21">
      <c r="A36" s="286" t="s">
        <v>226</v>
      </c>
      <c r="B36" s="36"/>
      <c r="D36" s="524" t="s">
        <v>499</v>
      </c>
      <c r="E36" s="158"/>
      <c r="F36" s="526" t="s">
        <v>499</v>
      </c>
      <c r="G36" s="292"/>
      <c r="H36" s="526" t="s">
        <v>499</v>
      </c>
    </row>
    <row r="37" spans="1:8" ht="21">
      <c r="A37" s="286" t="s">
        <v>227</v>
      </c>
      <c r="B37" s="36"/>
      <c r="D37" s="512"/>
      <c r="E37" s="158"/>
      <c r="F37" s="158"/>
      <c r="G37" s="158"/>
      <c r="H37" s="525"/>
    </row>
    <row r="38" spans="1:8" ht="18.75">
      <c r="A38" s="287" t="s">
        <v>264</v>
      </c>
      <c r="B38" s="36">
        <v>26</v>
      </c>
      <c r="D38" s="158" t="s">
        <v>499</v>
      </c>
      <c r="E38" s="123"/>
      <c r="F38" s="158" t="s">
        <v>499</v>
      </c>
      <c r="G38" s="158"/>
      <c r="H38" s="158" t="s">
        <v>499</v>
      </c>
    </row>
    <row r="39" spans="1:8" ht="18.75">
      <c r="A39" s="287" t="s">
        <v>147</v>
      </c>
      <c r="B39" s="36">
        <v>24</v>
      </c>
      <c r="D39" s="158" t="s">
        <v>499</v>
      </c>
      <c r="E39" s="158"/>
      <c r="F39" s="158" t="s">
        <v>499</v>
      </c>
      <c r="G39" s="158"/>
      <c r="H39" s="158" t="s">
        <v>499</v>
      </c>
    </row>
    <row r="40" spans="1:8" ht="24.75" customHeight="1">
      <c r="A40" s="287" t="s">
        <v>20</v>
      </c>
      <c r="B40" s="36">
        <v>27</v>
      </c>
      <c r="D40" s="158" t="s">
        <v>499</v>
      </c>
      <c r="E40" s="158"/>
      <c r="F40" s="158" t="s">
        <v>499</v>
      </c>
      <c r="G40" s="158"/>
      <c r="H40" s="158" t="s">
        <v>499</v>
      </c>
    </row>
    <row r="41" spans="1:8" ht="18.75">
      <c r="A41" s="287" t="s">
        <v>267</v>
      </c>
      <c r="B41" s="36">
        <v>28</v>
      </c>
      <c r="D41" s="527" t="s">
        <v>499</v>
      </c>
      <c r="E41" s="123"/>
      <c r="F41" s="527" t="s">
        <v>499</v>
      </c>
      <c r="G41" s="158"/>
      <c r="H41" s="527" t="s">
        <v>499</v>
      </c>
    </row>
    <row r="42" spans="1:8" ht="8.25" customHeight="1">
      <c r="B42" s="36"/>
      <c r="D42" s="514"/>
      <c r="E42" s="292"/>
      <c r="F42" s="292"/>
      <c r="G42" s="292"/>
      <c r="H42" s="525"/>
    </row>
    <row r="43" spans="1:8" ht="21">
      <c r="A43" s="286" t="s">
        <v>164</v>
      </c>
      <c r="B43" s="36"/>
      <c r="D43" s="514" t="s">
        <v>499</v>
      </c>
      <c r="E43" s="158"/>
      <c r="F43" s="292" t="s">
        <v>499</v>
      </c>
      <c r="G43" s="292"/>
      <c r="H43" s="292" t="s">
        <v>499</v>
      </c>
    </row>
    <row r="44" spans="1:8" ht="21">
      <c r="A44" s="286" t="s">
        <v>263</v>
      </c>
      <c r="B44" s="36"/>
      <c r="D44" s="529" t="s">
        <v>499</v>
      </c>
      <c r="E44" s="158"/>
      <c r="F44" s="530" t="s">
        <v>499</v>
      </c>
      <c r="G44" s="292"/>
      <c r="H44" s="530" t="s">
        <v>499</v>
      </c>
    </row>
    <row r="45" spans="1:8" ht="21.75" thickBot="1">
      <c r="A45" s="286" t="s">
        <v>228</v>
      </c>
      <c r="B45" s="36"/>
      <c r="D45" s="522" t="s">
        <v>499</v>
      </c>
      <c r="E45" s="158"/>
      <c r="F45" s="528" t="s">
        <v>499</v>
      </c>
      <c r="G45" s="292"/>
      <c r="H45" s="528" t="s">
        <v>499</v>
      </c>
    </row>
    <row r="46" spans="1:8" ht="22.5" thickTop="1" thickBot="1">
      <c r="A46" s="286" t="s">
        <v>808</v>
      </c>
      <c r="B46" s="882"/>
      <c r="C46" s="882"/>
      <c r="D46" s="883" t="s">
        <v>499</v>
      </c>
      <c r="E46" s="292"/>
      <c r="F46" s="883" t="s">
        <v>499</v>
      </c>
      <c r="G46" s="292"/>
      <c r="H46" s="883" t="s">
        <v>499</v>
      </c>
    </row>
    <row r="47" spans="1:8" ht="16.5" thickTop="1">
      <c r="A47" s="923" t="s">
        <v>333</v>
      </c>
      <c r="B47" s="923"/>
      <c r="C47" s="923"/>
      <c r="D47" s="923"/>
      <c r="E47" s="923"/>
      <c r="F47" s="923"/>
      <c r="G47" s="923"/>
    </row>
    <row r="48" spans="1:8">
      <c r="D48" s="289"/>
      <c r="F48" s="290"/>
    </row>
  </sheetData>
  <mergeCells count="5">
    <mergeCell ref="A1:G1"/>
    <mergeCell ref="A2:G2"/>
    <mergeCell ref="A3:G3"/>
    <mergeCell ref="A47:G47"/>
    <mergeCell ref="F4:H4"/>
  </mergeCells>
  <phoneticPr fontId="2" type="noConversion"/>
  <printOptions horizontalCentered="1"/>
  <pageMargins left="0.19685039370078741" right="0.51181102362204722" top="0.39370078740157483" bottom="0.19685039370078741" header="0.23622047244094491" footer="0.27559055118110237"/>
  <pageSetup paperSize="9" scale="85" firstPageNumber="4" orientation="portrait" useFirstPageNumber="1" r:id="rId1"/>
  <headerFooter alignWithMargins="0">
    <oddFooter>&amp;C&amp;"B Nazanin,Regular"&amp;12&amp;P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7"/>
  <sheetViews>
    <sheetView rightToLeft="1" tabSelected="1" view="pageBreakPreview" zoomScaleNormal="100" zoomScaleSheetLayoutView="100" workbookViewId="0">
      <selection activeCell="B2" sqref="B2:I2"/>
    </sheetView>
  </sheetViews>
  <sheetFormatPr defaultColWidth="9" defaultRowHeight="15.75"/>
  <cols>
    <col min="1" max="1" width="45.7109375" style="487" customWidth="1"/>
    <col min="2" max="2" width="8.7109375" style="487" customWidth="1"/>
    <col min="3" max="3" width="1.42578125" style="487" customWidth="1"/>
    <col min="4" max="4" width="12.140625" style="487" customWidth="1"/>
    <col min="5" max="5" width="1.140625" style="487" customWidth="1"/>
    <col min="6" max="6" width="1.5703125" style="487" hidden="1" customWidth="1"/>
    <col min="7" max="7" width="18.42578125" style="487" customWidth="1"/>
    <col min="8" max="8" width="1.42578125" style="487" customWidth="1"/>
    <col min="9" max="9" width="14.140625" style="487" customWidth="1"/>
    <col min="10" max="10" width="1" style="487" customWidth="1"/>
    <col min="11" max="11" width="0.140625" style="487" hidden="1" customWidth="1"/>
    <col min="12" max="12" width="13.85546875" style="487" customWidth="1"/>
    <col min="13" max="13" width="0.7109375" style="487" customWidth="1"/>
    <col min="14" max="14" width="13.85546875" style="487" customWidth="1"/>
    <col min="15" max="15" width="0.85546875" style="487" customWidth="1"/>
    <col min="16" max="16" width="16.28515625" style="487" customWidth="1"/>
    <col min="17" max="17" width="1.140625" style="487" customWidth="1"/>
    <col min="18" max="18" width="14.85546875" style="487" customWidth="1"/>
    <col min="19" max="19" width="15.28515625" style="487" customWidth="1"/>
    <col min="20" max="20" width="23.7109375" style="487" bestFit="1" customWidth="1"/>
    <col min="21" max="21" width="15.7109375" style="487" bestFit="1" customWidth="1"/>
    <col min="22" max="22" width="9" style="488"/>
    <col min="23" max="16384" width="9" style="487"/>
  </cols>
  <sheetData>
    <row r="1" spans="1:21" ht="19.5" customHeight="1">
      <c r="A1" s="924" t="s">
        <v>689</v>
      </c>
      <c r="B1" s="924"/>
      <c r="C1" s="924"/>
      <c r="D1" s="924"/>
      <c r="E1" s="924"/>
      <c r="F1" s="924"/>
      <c r="G1" s="924"/>
      <c r="H1" s="924"/>
      <c r="I1" s="924"/>
      <c r="J1" s="924"/>
      <c r="K1" s="924"/>
      <c r="L1" s="924"/>
      <c r="M1" s="924"/>
      <c r="N1" s="924"/>
      <c r="O1" s="924"/>
      <c r="P1" s="924"/>
      <c r="Q1" s="924"/>
      <c r="R1" s="924"/>
    </row>
    <row r="2" spans="1:21" ht="19.5" customHeight="1">
      <c r="A2" s="924" t="s">
        <v>230</v>
      </c>
      <c r="B2" s="924"/>
      <c r="C2" s="924"/>
      <c r="D2" s="924"/>
      <c r="E2" s="924"/>
      <c r="F2" s="924"/>
      <c r="G2" s="924"/>
      <c r="H2" s="924"/>
      <c r="I2" s="924"/>
      <c r="J2" s="924"/>
      <c r="K2" s="924"/>
      <c r="L2" s="924"/>
      <c r="M2" s="924"/>
      <c r="N2" s="924"/>
      <c r="O2" s="924"/>
      <c r="P2" s="924"/>
      <c r="Q2" s="924"/>
      <c r="R2" s="924"/>
    </row>
    <row r="3" spans="1:21" ht="19.5" customHeight="1">
      <c r="A3" s="925" t="s">
        <v>639</v>
      </c>
      <c r="B3" s="925"/>
      <c r="C3" s="925"/>
      <c r="D3" s="925"/>
      <c r="E3" s="925"/>
      <c r="F3" s="925"/>
      <c r="G3" s="925"/>
      <c r="H3" s="925"/>
      <c r="I3" s="925"/>
      <c r="J3" s="925"/>
      <c r="K3" s="925"/>
      <c r="L3" s="925"/>
      <c r="M3" s="925"/>
      <c r="N3" s="925"/>
      <c r="O3" s="925"/>
      <c r="P3" s="925"/>
      <c r="Q3" s="925"/>
      <c r="R3" s="925"/>
    </row>
    <row r="4" spans="1:21" ht="17.25" customHeight="1">
      <c r="P4" s="910" t="s">
        <v>90</v>
      </c>
      <c r="Q4" s="910"/>
      <c r="R4" s="910"/>
    </row>
    <row r="5" spans="1:21" ht="39" customHeight="1">
      <c r="A5" s="235"/>
      <c r="B5" s="29" t="s">
        <v>6</v>
      </c>
      <c r="C5" s="30"/>
      <c r="D5" s="29" t="s">
        <v>231</v>
      </c>
      <c r="E5" s="30"/>
      <c r="F5" s="30"/>
      <c r="G5" s="29" t="s">
        <v>312</v>
      </c>
      <c r="H5" s="236"/>
      <c r="I5" s="29" t="s">
        <v>232</v>
      </c>
      <c r="J5" s="30"/>
      <c r="K5" s="30"/>
      <c r="L5" s="29" t="s">
        <v>331</v>
      </c>
      <c r="M5" s="30"/>
      <c r="N5" s="29" t="s">
        <v>332</v>
      </c>
      <c r="O5" s="30"/>
      <c r="P5" s="29" t="s">
        <v>233</v>
      </c>
      <c r="Q5" s="30"/>
      <c r="R5" s="29" t="s">
        <v>99</v>
      </c>
      <c r="S5" s="30"/>
    </row>
    <row r="6" spans="1:21" ht="21">
      <c r="A6" s="35"/>
      <c r="B6" s="38"/>
      <c r="C6" s="38"/>
      <c r="D6" s="236"/>
      <c r="E6" s="30"/>
      <c r="F6" s="30"/>
      <c r="G6" s="236"/>
      <c r="H6" s="236"/>
      <c r="I6" s="236"/>
      <c r="J6" s="30"/>
      <c r="K6" s="30"/>
      <c r="L6" s="236"/>
      <c r="M6" s="30"/>
      <c r="N6" s="236"/>
      <c r="O6" s="30"/>
      <c r="P6" s="236"/>
      <c r="Q6" s="30"/>
      <c r="R6" s="236"/>
      <c r="S6" s="38"/>
    </row>
    <row r="7" spans="1:21" ht="18.75" customHeight="1">
      <c r="A7" s="237" t="s">
        <v>640</v>
      </c>
      <c r="B7" s="238"/>
      <c r="C7" s="238"/>
      <c r="D7" s="292" t="s">
        <v>499</v>
      </c>
      <c r="E7" s="158"/>
      <c r="F7" s="158"/>
      <c r="G7" s="292" t="s">
        <v>499</v>
      </c>
      <c r="H7" s="292"/>
      <c r="I7" s="292" t="s">
        <v>499</v>
      </c>
      <c r="J7" s="158"/>
      <c r="K7" s="158"/>
      <c r="L7" s="292" t="s">
        <v>499</v>
      </c>
      <c r="M7" s="158"/>
      <c r="N7" s="292" t="s">
        <v>499</v>
      </c>
      <c r="O7" s="158"/>
      <c r="P7" s="292" t="s">
        <v>499</v>
      </c>
      <c r="Q7" s="158"/>
      <c r="R7" s="292" t="s">
        <v>499</v>
      </c>
      <c r="S7" s="238"/>
      <c r="T7" s="745"/>
      <c r="U7" s="746"/>
    </row>
    <row r="8" spans="1:21" ht="18.75" customHeight="1">
      <c r="A8" s="37" t="s">
        <v>288</v>
      </c>
      <c r="B8" s="238">
        <v>29</v>
      </c>
      <c r="C8" s="238"/>
      <c r="D8" s="292" t="s">
        <v>27</v>
      </c>
      <c r="E8" s="158"/>
      <c r="F8" s="158"/>
      <c r="G8" s="292" t="s">
        <v>27</v>
      </c>
      <c r="H8" s="292"/>
      <c r="I8" s="292" t="s">
        <v>27</v>
      </c>
      <c r="J8" s="158"/>
      <c r="K8" s="158"/>
      <c r="L8" s="292" t="s">
        <v>27</v>
      </c>
      <c r="M8" s="158"/>
      <c r="N8" s="292" t="s">
        <v>27</v>
      </c>
      <c r="O8" s="158"/>
      <c r="P8" s="292" t="s">
        <v>500</v>
      </c>
      <c r="Q8" s="292"/>
      <c r="R8" s="292" t="s">
        <v>500</v>
      </c>
      <c r="S8" s="238"/>
      <c r="T8" s="745"/>
      <c r="U8" s="746"/>
    </row>
    <row r="9" spans="1:21" ht="18.75" customHeight="1">
      <c r="A9" s="37" t="s">
        <v>334</v>
      </c>
      <c r="B9" s="238">
        <v>29</v>
      </c>
      <c r="C9" s="238"/>
      <c r="D9" s="292" t="s">
        <v>27</v>
      </c>
      <c r="E9" s="158"/>
      <c r="F9" s="158"/>
      <c r="G9" s="292" t="s">
        <v>27</v>
      </c>
      <c r="H9" s="292"/>
      <c r="I9" s="292" t="s">
        <v>27</v>
      </c>
      <c r="J9" s="158"/>
      <c r="K9" s="158"/>
      <c r="L9" s="292" t="s">
        <v>27</v>
      </c>
      <c r="M9" s="158"/>
      <c r="N9" s="292" t="s">
        <v>27</v>
      </c>
      <c r="O9" s="158"/>
      <c r="P9" s="292" t="s">
        <v>499</v>
      </c>
      <c r="Q9" s="292"/>
      <c r="R9" s="292" t="s">
        <v>499</v>
      </c>
      <c r="S9" s="238"/>
      <c r="T9" s="745"/>
      <c r="U9" s="746"/>
    </row>
    <row r="10" spans="1:21" ht="18.75" customHeight="1">
      <c r="A10" s="237" t="s">
        <v>641</v>
      </c>
      <c r="B10" s="238"/>
      <c r="C10" s="238"/>
      <c r="D10" s="747" t="s">
        <v>499</v>
      </c>
      <c r="E10" s="512"/>
      <c r="F10" s="512"/>
      <c r="G10" s="747" t="s">
        <v>499</v>
      </c>
      <c r="H10" s="748"/>
      <c r="I10" s="747" t="s">
        <v>499</v>
      </c>
      <c r="J10" s="512"/>
      <c r="K10" s="512"/>
      <c r="L10" s="747" t="s">
        <v>499</v>
      </c>
      <c r="M10" s="512"/>
      <c r="N10" s="747" t="s">
        <v>499</v>
      </c>
      <c r="O10" s="512"/>
      <c r="P10" s="747" t="s">
        <v>499</v>
      </c>
      <c r="Q10" s="512"/>
      <c r="R10" s="747" t="s">
        <v>499</v>
      </c>
      <c r="S10" s="238"/>
      <c r="T10" s="745"/>
      <c r="U10" s="746"/>
    </row>
    <row r="11" spans="1:21" ht="18.75" customHeight="1">
      <c r="A11" s="237" t="s">
        <v>643</v>
      </c>
      <c r="B11" s="238"/>
      <c r="C11" s="238"/>
      <c r="D11" s="514"/>
      <c r="E11" s="512"/>
      <c r="F11" s="512"/>
      <c r="G11" s="514"/>
      <c r="H11" s="514"/>
      <c r="I11" s="514"/>
      <c r="J11" s="514"/>
      <c r="K11" s="514"/>
      <c r="L11" s="514"/>
      <c r="M11" s="514"/>
      <c r="N11" s="514"/>
      <c r="O11" s="514"/>
      <c r="P11" s="514"/>
      <c r="Q11" s="292"/>
      <c r="R11" s="292"/>
      <c r="S11" s="238"/>
      <c r="T11" s="745"/>
      <c r="U11" s="746"/>
    </row>
    <row r="12" spans="1:21" ht="18.75" customHeight="1">
      <c r="A12" s="37" t="s">
        <v>642</v>
      </c>
      <c r="B12" s="238"/>
      <c r="C12" s="238"/>
      <c r="D12" s="292" t="s">
        <v>27</v>
      </c>
      <c r="E12" s="292"/>
      <c r="F12" s="292"/>
      <c r="G12" s="292" t="s">
        <v>27</v>
      </c>
      <c r="H12" s="292"/>
      <c r="I12" s="292" t="s">
        <v>27</v>
      </c>
      <c r="J12" s="292"/>
      <c r="K12" s="292"/>
      <c r="L12" s="292" t="s">
        <v>27</v>
      </c>
      <c r="M12" s="292"/>
      <c r="N12" s="292" t="s">
        <v>27</v>
      </c>
      <c r="O12" s="292"/>
      <c r="P12" s="292" t="s">
        <v>499</v>
      </c>
      <c r="Q12" s="292"/>
      <c r="R12" s="292" t="s">
        <v>499</v>
      </c>
      <c r="S12" s="238"/>
      <c r="T12" s="749"/>
    </row>
    <row r="13" spans="1:21" ht="18.75" customHeight="1">
      <c r="A13" s="37" t="s">
        <v>288</v>
      </c>
      <c r="B13" s="238">
        <v>29</v>
      </c>
      <c r="C13" s="238"/>
      <c r="D13" s="292" t="s">
        <v>27</v>
      </c>
      <c r="E13" s="292"/>
      <c r="F13" s="292"/>
      <c r="G13" s="292" t="s">
        <v>27</v>
      </c>
      <c r="H13" s="292"/>
      <c r="I13" s="292" t="s">
        <v>27</v>
      </c>
      <c r="J13" s="292"/>
      <c r="K13" s="292"/>
      <c r="L13" s="292" t="s">
        <v>27</v>
      </c>
      <c r="M13" s="292"/>
      <c r="N13" s="292" t="s">
        <v>27</v>
      </c>
      <c r="O13" s="292"/>
      <c r="P13" s="292" t="s">
        <v>500</v>
      </c>
      <c r="Q13" s="292"/>
      <c r="R13" s="292" t="s">
        <v>500</v>
      </c>
      <c r="S13" s="238"/>
      <c r="T13" s="749"/>
    </row>
    <row r="14" spans="1:21" ht="18.75" customHeight="1">
      <c r="A14" s="37" t="s">
        <v>334</v>
      </c>
      <c r="B14" s="238">
        <v>29</v>
      </c>
      <c r="C14" s="238"/>
      <c r="D14" s="527" t="s">
        <v>27</v>
      </c>
      <c r="E14" s="292"/>
      <c r="F14" s="292"/>
      <c r="G14" s="527" t="s">
        <v>27</v>
      </c>
      <c r="H14" s="292"/>
      <c r="I14" s="527" t="s">
        <v>27</v>
      </c>
      <c r="J14" s="292"/>
      <c r="K14" s="292"/>
      <c r="L14" s="527" t="s">
        <v>27</v>
      </c>
      <c r="M14" s="292"/>
      <c r="N14" s="527" t="s">
        <v>27</v>
      </c>
      <c r="O14" s="292"/>
      <c r="P14" s="527" t="s">
        <v>499</v>
      </c>
      <c r="Q14" s="292"/>
      <c r="R14" s="527" t="s">
        <v>499</v>
      </c>
      <c r="S14" s="238"/>
      <c r="T14" s="749"/>
    </row>
    <row r="15" spans="1:21" ht="18.75" customHeight="1">
      <c r="A15" s="37" t="s">
        <v>644</v>
      </c>
      <c r="B15" s="238"/>
      <c r="C15" s="238"/>
      <c r="D15" s="292" t="s">
        <v>27</v>
      </c>
      <c r="E15" s="292"/>
      <c r="F15" s="292"/>
      <c r="G15" s="292" t="s">
        <v>27</v>
      </c>
      <c r="H15" s="292"/>
      <c r="I15" s="292" t="s">
        <v>27</v>
      </c>
      <c r="J15" s="292"/>
      <c r="K15" s="292"/>
      <c r="L15" s="292" t="s">
        <v>27</v>
      </c>
      <c r="M15" s="292"/>
      <c r="N15" s="292" t="s">
        <v>27</v>
      </c>
      <c r="O15" s="292"/>
      <c r="P15" s="292" t="s">
        <v>499</v>
      </c>
      <c r="Q15" s="292"/>
      <c r="R15" s="292" t="s">
        <v>499</v>
      </c>
      <c r="S15" s="238"/>
      <c r="T15" s="749"/>
    </row>
    <row r="16" spans="1:21" ht="18.75" customHeight="1">
      <c r="A16" s="37" t="s">
        <v>335</v>
      </c>
      <c r="B16" s="238"/>
      <c r="C16" s="238"/>
      <c r="D16" s="748" t="s">
        <v>27</v>
      </c>
      <c r="E16" s="514"/>
      <c r="F16" s="514"/>
      <c r="G16" s="748" t="s">
        <v>27</v>
      </c>
      <c r="H16" s="748"/>
      <c r="I16" s="748" t="s">
        <v>27</v>
      </c>
      <c r="J16" s="514"/>
      <c r="K16" s="514"/>
      <c r="L16" s="514" t="s">
        <v>27</v>
      </c>
      <c r="M16" s="514"/>
      <c r="N16" s="514" t="s">
        <v>27</v>
      </c>
      <c r="O16" s="514"/>
      <c r="P16" s="748" t="s">
        <v>27</v>
      </c>
      <c r="Q16" s="514"/>
      <c r="R16" s="748" t="s">
        <v>499</v>
      </c>
      <c r="S16" s="238"/>
      <c r="T16" s="745"/>
    </row>
    <row r="17" spans="1:21" ht="18.75" customHeight="1">
      <c r="A17" s="237" t="s">
        <v>645</v>
      </c>
      <c r="B17" s="238"/>
      <c r="C17" s="238"/>
      <c r="D17" s="750" t="s">
        <v>27</v>
      </c>
      <c r="E17" s="158"/>
      <c r="F17" s="158"/>
      <c r="G17" s="750" t="s">
        <v>27</v>
      </c>
      <c r="H17" s="751"/>
      <c r="I17" s="750" t="s">
        <v>27</v>
      </c>
      <c r="J17" s="158"/>
      <c r="K17" s="158"/>
      <c r="L17" s="526" t="s">
        <v>27</v>
      </c>
      <c r="M17" s="158"/>
      <c r="N17" s="526"/>
      <c r="O17" s="158"/>
      <c r="P17" s="750" t="s">
        <v>499</v>
      </c>
      <c r="Q17" s="158"/>
      <c r="R17" s="750" t="s">
        <v>499</v>
      </c>
      <c r="S17" s="238"/>
      <c r="T17" s="745"/>
    </row>
    <row r="18" spans="1:21" ht="18.75" customHeight="1">
      <c r="A18" s="239" t="s">
        <v>141</v>
      </c>
      <c r="B18" s="238"/>
      <c r="C18" s="238"/>
      <c r="D18" s="751" t="s">
        <v>27</v>
      </c>
      <c r="E18" s="158"/>
      <c r="F18" s="158"/>
      <c r="G18" s="751" t="s">
        <v>27</v>
      </c>
      <c r="H18" s="751"/>
      <c r="I18" s="751" t="s">
        <v>27</v>
      </c>
      <c r="J18" s="158"/>
      <c r="K18" s="158"/>
      <c r="L18" s="158" t="s">
        <v>27</v>
      </c>
      <c r="M18" s="158"/>
      <c r="N18" s="158" t="s">
        <v>27</v>
      </c>
      <c r="O18" s="158"/>
      <c r="P18" s="751" t="s">
        <v>500</v>
      </c>
      <c r="Q18" s="158"/>
      <c r="R18" s="751" t="s">
        <v>500</v>
      </c>
      <c r="S18" s="238"/>
      <c r="T18" s="745"/>
    </row>
    <row r="19" spans="1:21" ht="18.75" customHeight="1">
      <c r="A19" s="239" t="s">
        <v>336</v>
      </c>
      <c r="B19" s="238"/>
      <c r="C19" s="238"/>
      <c r="D19" s="751" t="s">
        <v>499</v>
      </c>
      <c r="E19" s="158"/>
      <c r="F19" s="158"/>
      <c r="G19" s="751" t="s">
        <v>27</v>
      </c>
      <c r="H19" s="751"/>
      <c r="I19" s="751" t="s">
        <v>27</v>
      </c>
      <c r="J19" s="158"/>
      <c r="K19" s="158"/>
      <c r="L19" s="158" t="s">
        <v>27</v>
      </c>
      <c r="M19" s="158"/>
      <c r="N19" s="158" t="s">
        <v>27</v>
      </c>
      <c r="O19" s="158"/>
      <c r="P19" s="751" t="s">
        <v>27</v>
      </c>
      <c r="Q19" s="158"/>
      <c r="R19" s="751" t="s">
        <v>499</v>
      </c>
      <c r="S19" s="238"/>
      <c r="T19" s="745"/>
    </row>
    <row r="20" spans="1:21" ht="18.75" customHeight="1">
      <c r="A20" s="239" t="s">
        <v>330</v>
      </c>
      <c r="B20" s="238"/>
      <c r="C20" s="238"/>
      <c r="D20" s="751" t="s">
        <v>27</v>
      </c>
      <c r="E20" s="158"/>
      <c r="F20" s="158"/>
      <c r="G20" s="751" t="s">
        <v>499</v>
      </c>
      <c r="H20" s="751"/>
      <c r="I20" s="751" t="s">
        <v>27</v>
      </c>
      <c r="J20" s="158"/>
      <c r="K20" s="158"/>
      <c r="L20" s="158" t="s">
        <v>27</v>
      </c>
      <c r="M20" s="158"/>
      <c r="N20" s="158" t="s">
        <v>27</v>
      </c>
      <c r="O20" s="158"/>
      <c r="P20" s="751" t="s">
        <v>27</v>
      </c>
      <c r="Q20" s="158"/>
      <c r="R20" s="751" t="s">
        <v>499</v>
      </c>
      <c r="S20" s="238"/>
      <c r="T20" s="745"/>
    </row>
    <row r="21" spans="1:21" ht="18.75" customHeight="1">
      <c r="A21" s="239" t="s">
        <v>612</v>
      </c>
      <c r="B21" s="238"/>
      <c r="C21" s="238"/>
      <c r="D21" s="748" t="s">
        <v>27</v>
      </c>
      <c r="E21" s="158"/>
      <c r="F21" s="158"/>
      <c r="G21" s="748" t="s">
        <v>27</v>
      </c>
      <c r="H21" s="748"/>
      <c r="I21" s="748" t="s">
        <v>27</v>
      </c>
      <c r="J21" s="158"/>
      <c r="K21" s="158"/>
      <c r="L21" s="292" t="s">
        <v>27</v>
      </c>
      <c r="M21" s="158"/>
      <c r="N21" s="292" t="s">
        <v>500</v>
      </c>
      <c r="O21" s="158"/>
      <c r="P21" s="748" t="s">
        <v>499</v>
      </c>
      <c r="Q21" s="158"/>
      <c r="R21" s="748" t="s">
        <v>27</v>
      </c>
      <c r="S21" s="238"/>
      <c r="T21" s="745"/>
    </row>
    <row r="22" spans="1:21" ht="18.75" customHeight="1">
      <c r="A22" s="239" t="s">
        <v>337</v>
      </c>
      <c r="B22" s="238"/>
      <c r="C22" s="238"/>
      <c r="D22" s="751" t="s">
        <v>27</v>
      </c>
      <c r="E22" s="158"/>
      <c r="F22" s="158"/>
      <c r="G22" s="751" t="s">
        <v>27</v>
      </c>
      <c r="H22" s="751"/>
      <c r="I22" s="751" t="s">
        <v>499</v>
      </c>
      <c r="J22" s="158"/>
      <c r="K22" s="158"/>
      <c r="L22" s="158" t="s">
        <v>27</v>
      </c>
      <c r="M22" s="158"/>
      <c r="N22" s="158" t="s">
        <v>27</v>
      </c>
      <c r="O22" s="158"/>
      <c r="P22" s="751" t="s">
        <v>500</v>
      </c>
      <c r="Q22" s="158"/>
      <c r="R22" s="751" t="s">
        <v>500</v>
      </c>
      <c r="S22" s="238"/>
      <c r="T22" s="745"/>
    </row>
    <row r="23" spans="1:21" ht="18.75" customHeight="1">
      <c r="A23" s="37" t="s">
        <v>646</v>
      </c>
      <c r="B23" s="238"/>
      <c r="C23" s="238"/>
      <c r="D23" s="750" t="s">
        <v>499</v>
      </c>
      <c r="E23" s="158"/>
      <c r="F23" s="158"/>
      <c r="G23" s="750" t="s">
        <v>499</v>
      </c>
      <c r="H23" s="751"/>
      <c r="I23" s="750" t="s">
        <v>499</v>
      </c>
      <c r="J23" s="158"/>
      <c r="K23" s="158"/>
      <c r="L23" s="526" t="s">
        <v>499</v>
      </c>
      <c r="M23" s="158"/>
      <c r="N23" s="526" t="s">
        <v>499</v>
      </c>
      <c r="O23" s="158"/>
      <c r="P23" s="750" t="s">
        <v>499</v>
      </c>
      <c r="Q23" s="158"/>
      <c r="R23" s="750" t="s">
        <v>499</v>
      </c>
      <c r="S23" s="238"/>
      <c r="T23" s="745"/>
    </row>
    <row r="24" spans="1:21" ht="18.75" customHeight="1">
      <c r="A24" s="237" t="s">
        <v>647</v>
      </c>
      <c r="B24" s="238"/>
      <c r="C24" s="238"/>
      <c r="D24" s="751"/>
      <c r="E24" s="158"/>
      <c r="F24" s="158"/>
      <c r="G24" s="751"/>
      <c r="H24" s="751"/>
      <c r="I24" s="751"/>
      <c r="J24" s="158"/>
      <c r="K24" s="158"/>
      <c r="L24" s="158"/>
      <c r="M24" s="158"/>
      <c r="N24" s="158"/>
      <c r="O24" s="158"/>
      <c r="P24" s="751"/>
      <c r="Q24" s="158"/>
      <c r="R24" s="292"/>
      <c r="S24" s="238"/>
      <c r="T24" s="745"/>
      <c r="U24" s="746"/>
    </row>
    <row r="25" spans="1:21" ht="18.75" customHeight="1">
      <c r="A25" s="37" t="s">
        <v>648</v>
      </c>
      <c r="B25" s="238"/>
      <c r="C25" s="238"/>
      <c r="D25" s="292" t="s">
        <v>27</v>
      </c>
      <c r="E25" s="292"/>
      <c r="F25" s="292"/>
      <c r="G25" s="292" t="s">
        <v>27</v>
      </c>
      <c r="H25" s="292"/>
      <c r="I25" s="292" t="s">
        <v>27</v>
      </c>
      <c r="J25" s="158"/>
      <c r="K25" s="158"/>
      <c r="L25" s="158" t="s">
        <v>27</v>
      </c>
      <c r="M25" s="158"/>
      <c r="N25" s="158" t="s">
        <v>27</v>
      </c>
      <c r="O25" s="158"/>
      <c r="P25" s="748" t="s">
        <v>499</v>
      </c>
      <c r="Q25" s="158"/>
      <c r="R25" s="292" t="s">
        <v>499</v>
      </c>
      <c r="S25" s="238"/>
      <c r="T25" s="749"/>
    </row>
    <row r="26" spans="1:21" ht="18.75" customHeight="1">
      <c r="A26" s="239" t="s">
        <v>335</v>
      </c>
      <c r="B26" s="238"/>
      <c r="C26" s="238"/>
      <c r="D26" s="527" t="s">
        <v>27</v>
      </c>
      <c r="E26" s="158"/>
      <c r="F26" s="158"/>
      <c r="G26" s="527" t="s">
        <v>27</v>
      </c>
      <c r="H26" s="292"/>
      <c r="I26" s="527" t="s">
        <v>27</v>
      </c>
      <c r="J26" s="158"/>
      <c r="K26" s="158"/>
      <c r="L26" s="158" t="s">
        <v>27</v>
      </c>
      <c r="M26" s="158"/>
      <c r="N26" s="158" t="s">
        <v>509</v>
      </c>
      <c r="O26" s="158"/>
      <c r="P26" s="527" t="s">
        <v>27</v>
      </c>
      <c r="Q26" s="158"/>
      <c r="R26" s="527" t="s">
        <v>499</v>
      </c>
      <c r="S26" s="238"/>
      <c r="T26" s="749"/>
    </row>
    <row r="27" spans="1:21" ht="18.75" customHeight="1">
      <c r="A27" s="237" t="s">
        <v>649</v>
      </c>
      <c r="B27" s="238"/>
      <c r="C27" s="238"/>
      <c r="D27" s="747" t="s">
        <v>27</v>
      </c>
      <c r="E27" s="158"/>
      <c r="F27" s="158"/>
      <c r="G27" s="747" t="s">
        <v>27</v>
      </c>
      <c r="H27" s="748"/>
      <c r="I27" s="747" t="s">
        <v>27</v>
      </c>
      <c r="J27" s="158"/>
      <c r="K27" s="158"/>
      <c r="L27" s="526" t="s">
        <v>27</v>
      </c>
      <c r="M27" s="158"/>
      <c r="N27" s="526" t="s">
        <v>499</v>
      </c>
      <c r="O27" s="158"/>
      <c r="P27" s="747" t="s">
        <v>499</v>
      </c>
      <c r="Q27" s="158"/>
      <c r="R27" s="747" t="s">
        <v>499</v>
      </c>
      <c r="S27" s="238"/>
      <c r="T27" s="745"/>
    </row>
    <row r="28" spans="1:21" ht="18.75" customHeight="1">
      <c r="A28" s="239" t="s">
        <v>141</v>
      </c>
      <c r="B28" s="238"/>
      <c r="C28" s="238"/>
      <c r="D28" s="748" t="s">
        <v>27</v>
      </c>
      <c r="E28" s="158"/>
      <c r="F28" s="158"/>
      <c r="G28" s="748" t="s">
        <v>27</v>
      </c>
      <c r="H28" s="748"/>
      <c r="I28" s="748" t="s">
        <v>27</v>
      </c>
      <c r="J28" s="158"/>
      <c r="K28" s="158"/>
      <c r="L28" s="292" t="s">
        <v>27</v>
      </c>
      <c r="M28" s="158"/>
      <c r="N28" s="292" t="s">
        <v>27</v>
      </c>
      <c r="O28" s="158"/>
      <c r="P28" s="748" t="s">
        <v>500</v>
      </c>
      <c r="Q28" s="158"/>
      <c r="R28" s="748" t="s">
        <v>500</v>
      </c>
      <c r="S28" s="238"/>
      <c r="T28" s="745"/>
    </row>
    <row r="29" spans="1:21" ht="18.75" customHeight="1">
      <c r="A29" s="239" t="s">
        <v>336</v>
      </c>
      <c r="B29" s="238"/>
      <c r="C29" s="238"/>
      <c r="D29" s="748" t="s">
        <v>499</v>
      </c>
      <c r="E29" s="158"/>
      <c r="F29" s="158"/>
      <c r="G29" s="748" t="s">
        <v>27</v>
      </c>
      <c r="H29" s="748"/>
      <c r="I29" s="748" t="s">
        <v>27</v>
      </c>
      <c r="J29" s="158"/>
      <c r="K29" s="158"/>
      <c r="L29" s="292" t="s">
        <v>27</v>
      </c>
      <c r="M29" s="158"/>
      <c r="N29" s="292" t="s">
        <v>27</v>
      </c>
      <c r="O29" s="158"/>
      <c r="P29" s="751" t="s">
        <v>500</v>
      </c>
      <c r="Q29" s="158"/>
      <c r="R29" s="748" t="s">
        <v>499</v>
      </c>
      <c r="S29" s="238"/>
      <c r="T29" s="745"/>
    </row>
    <row r="30" spans="1:21" ht="18.75" customHeight="1">
      <c r="A30" s="239" t="s">
        <v>330</v>
      </c>
      <c r="B30" s="238"/>
      <c r="C30" s="238"/>
      <c r="D30" s="748" t="s">
        <v>27</v>
      </c>
      <c r="E30" s="158"/>
      <c r="F30" s="158"/>
      <c r="G30" s="748" t="s">
        <v>499</v>
      </c>
      <c r="H30" s="748"/>
      <c r="I30" s="748" t="s">
        <v>27</v>
      </c>
      <c r="J30" s="158"/>
      <c r="K30" s="158"/>
      <c r="L30" s="292" t="s">
        <v>27</v>
      </c>
      <c r="M30" s="158"/>
      <c r="N30" s="292" t="s">
        <v>27</v>
      </c>
      <c r="O30" s="158"/>
      <c r="P30" s="748" t="s">
        <v>27</v>
      </c>
      <c r="Q30" s="158"/>
      <c r="R30" s="748" t="s">
        <v>499</v>
      </c>
      <c r="S30" s="238"/>
      <c r="T30" s="745"/>
    </row>
    <row r="31" spans="1:21" ht="18.75" customHeight="1">
      <c r="A31" s="239" t="s">
        <v>612</v>
      </c>
      <c r="B31" s="238"/>
      <c r="C31" s="238"/>
      <c r="D31" s="748" t="s">
        <v>27</v>
      </c>
      <c r="E31" s="158"/>
      <c r="F31" s="158"/>
      <c r="G31" s="748" t="s">
        <v>27</v>
      </c>
      <c r="H31" s="748"/>
      <c r="I31" s="748" t="s">
        <v>27</v>
      </c>
      <c r="J31" s="158"/>
      <c r="K31" s="158"/>
      <c r="L31" s="292" t="s">
        <v>27</v>
      </c>
      <c r="M31" s="158"/>
      <c r="N31" s="292" t="s">
        <v>500</v>
      </c>
      <c r="O31" s="158"/>
      <c r="P31" s="748" t="s">
        <v>499</v>
      </c>
      <c r="Q31" s="158"/>
      <c r="R31" s="748" t="s">
        <v>27</v>
      </c>
      <c r="S31" s="238"/>
      <c r="T31" s="745"/>
    </row>
    <row r="32" spans="1:21" ht="18.75" customHeight="1">
      <c r="A32" s="239" t="s">
        <v>337</v>
      </c>
      <c r="B32" s="238"/>
      <c r="C32" s="238"/>
      <c r="D32" s="748" t="s">
        <v>27</v>
      </c>
      <c r="E32" s="158"/>
      <c r="F32" s="158"/>
      <c r="G32" s="748" t="s">
        <v>27</v>
      </c>
      <c r="H32" s="748"/>
      <c r="I32" s="748" t="s">
        <v>499</v>
      </c>
      <c r="J32" s="158"/>
      <c r="K32" s="158"/>
      <c r="L32" s="292" t="s">
        <v>27</v>
      </c>
      <c r="M32" s="158"/>
      <c r="N32" s="292" t="s">
        <v>27</v>
      </c>
      <c r="O32" s="158"/>
      <c r="P32" s="751" t="s">
        <v>500</v>
      </c>
      <c r="Q32" s="158"/>
      <c r="R32" s="748" t="s">
        <v>27</v>
      </c>
      <c r="S32" s="238"/>
      <c r="T32" s="745"/>
    </row>
    <row r="33" spans="1:20" ht="18.75" customHeight="1" thickBot="1">
      <c r="A33" s="237" t="s">
        <v>650</v>
      </c>
      <c r="B33" s="238"/>
      <c r="C33" s="238"/>
      <c r="D33" s="752" t="s">
        <v>499</v>
      </c>
      <c r="E33" s="158"/>
      <c r="F33" s="158"/>
      <c r="G33" s="752" t="s">
        <v>499</v>
      </c>
      <c r="H33" s="748"/>
      <c r="I33" s="752" t="s">
        <v>499</v>
      </c>
      <c r="J33" s="158"/>
      <c r="K33" s="158"/>
      <c r="L33" s="528" t="s">
        <v>499</v>
      </c>
      <c r="M33" s="158"/>
      <c r="N33" s="528" t="s">
        <v>27</v>
      </c>
      <c r="O33" s="158"/>
      <c r="P33" s="752" t="s">
        <v>499</v>
      </c>
      <c r="Q33" s="158"/>
      <c r="R33" s="752" t="s">
        <v>499</v>
      </c>
      <c r="S33" s="238"/>
      <c r="T33" s="745"/>
    </row>
    <row r="34" spans="1:20" ht="9.75" customHeight="1" thickTop="1">
      <c r="A34" s="239"/>
      <c r="B34" s="238"/>
      <c r="C34" s="238"/>
      <c r="D34" s="238"/>
      <c r="E34" s="238"/>
      <c r="F34" s="238"/>
      <c r="G34" s="238"/>
      <c r="H34" s="238"/>
      <c r="I34" s="238"/>
      <c r="J34" s="238"/>
      <c r="K34" s="238"/>
      <c r="L34" s="238"/>
      <c r="M34" s="238"/>
      <c r="N34" s="238"/>
      <c r="O34" s="238"/>
      <c r="P34" s="238"/>
      <c r="Q34" s="238"/>
      <c r="R34" s="238"/>
      <c r="S34" s="238"/>
    </row>
    <row r="35" spans="1:20" ht="21" customHeight="1">
      <c r="A35" s="926" t="s">
        <v>293</v>
      </c>
      <c r="B35" s="926"/>
      <c r="C35" s="926"/>
      <c r="D35" s="926"/>
      <c r="E35" s="926"/>
      <c r="F35" s="926"/>
      <c r="G35" s="926"/>
      <c r="H35" s="926"/>
      <c r="I35" s="926"/>
      <c r="J35" s="926"/>
      <c r="K35" s="926"/>
      <c r="L35" s="926"/>
      <c r="M35" s="926"/>
      <c r="N35" s="926"/>
      <c r="O35" s="926"/>
      <c r="P35" s="926"/>
      <c r="Q35" s="926"/>
      <c r="R35" s="926"/>
      <c r="S35" s="238"/>
    </row>
    <row r="36" spans="1:20" ht="12.75" customHeight="1">
      <c r="A36" s="713"/>
      <c r="B36" s="713"/>
      <c r="C36" s="713"/>
      <c r="D36" s="713"/>
      <c r="E36" s="713"/>
      <c r="F36" s="713"/>
      <c r="G36" s="713"/>
      <c r="H36" s="713"/>
      <c r="I36" s="713"/>
      <c r="J36" s="713"/>
      <c r="K36" s="713"/>
      <c r="L36" s="713"/>
      <c r="M36" s="713"/>
      <c r="N36" s="713"/>
      <c r="O36" s="713"/>
      <c r="P36" s="713"/>
      <c r="Q36" s="713"/>
      <c r="R36" s="713"/>
      <c r="S36" s="238"/>
    </row>
    <row r="37" spans="1:20" ht="34.5" customHeight="1">
      <c r="A37" s="927"/>
      <c r="B37" s="927"/>
      <c r="C37" s="927"/>
      <c r="D37" s="927"/>
      <c r="E37" s="927"/>
      <c r="F37" s="927"/>
      <c r="G37" s="927"/>
      <c r="H37" s="927"/>
      <c r="I37" s="927"/>
      <c r="J37" s="927"/>
      <c r="K37" s="927"/>
      <c r="L37" s="927"/>
      <c r="M37" s="927"/>
      <c r="N37" s="927"/>
      <c r="O37" s="927"/>
      <c r="P37" s="927"/>
      <c r="Q37" s="927"/>
      <c r="R37" s="927"/>
      <c r="S37" s="238"/>
    </row>
  </sheetData>
  <mergeCells count="6">
    <mergeCell ref="A1:R1"/>
    <mergeCell ref="A2:R2"/>
    <mergeCell ref="A3:R3"/>
    <mergeCell ref="A35:R35"/>
    <mergeCell ref="A37:R37"/>
    <mergeCell ref="P4:R4"/>
  </mergeCells>
  <printOptions horizontalCentered="1"/>
  <pageMargins left="0.19685039370078741" right="0.51181102362204722" top="0.39370078740157483" bottom="0.19685039370078741" header="0.23622047244094491" footer="0.27559055118110237"/>
  <pageSetup paperSize="9" scale="80" firstPageNumber="5" orientation="landscape" useFirstPageNumber="1" r:id="rId1"/>
  <headerFooter alignWithMargins="0">
    <oddFooter>&amp;C&amp;"B Nazanin,Regular"&amp;12&amp;P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39"/>
  <sheetViews>
    <sheetView rightToLeft="1" tabSelected="1" view="pageBreakPreview" topLeftCell="A7" zoomScaleNormal="100" zoomScaleSheetLayoutView="100" workbookViewId="0">
      <selection activeCell="B2" sqref="B2:I2"/>
    </sheetView>
  </sheetViews>
  <sheetFormatPr defaultRowHeight="18.75"/>
  <cols>
    <col min="1" max="1" width="2.7109375" style="27" customWidth="1"/>
    <col min="2" max="2" width="65.28515625" style="27" customWidth="1"/>
    <col min="3" max="3" width="0.85546875" style="27" customWidth="1"/>
    <col min="4" max="4" width="8" style="27" customWidth="1"/>
    <col min="5" max="5" width="1" style="27" customWidth="1"/>
    <col min="6" max="6" width="13.140625" style="27" customWidth="1"/>
    <col min="7" max="7" width="0.85546875" style="27" customWidth="1"/>
    <col min="8" max="8" width="15.5703125" style="27" hidden="1" customWidth="1"/>
    <col min="9" max="9" width="1.5703125" style="27" hidden="1" customWidth="1"/>
    <col min="10" max="10" width="17.85546875" style="27" customWidth="1"/>
    <col min="11" max="11" width="18.140625" style="27" customWidth="1"/>
    <col min="12" max="12" width="2.7109375" style="27" customWidth="1"/>
    <col min="13" max="16384" width="9.140625" style="27"/>
  </cols>
  <sheetData>
    <row r="2" spans="2:11" s="32" customFormat="1" ht="24" customHeight="1">
      <c r="B2" s="907" t="s">
        <v>688</v>
      </c>
      <c r="C2" s="907"/>
      <c r="D2" s="907"/>
      <c r="E2" s="907"/>
      <c r="F2" s="907"/>
      <c r="G2" s="907"/>
      <c r="H2" s="907"/>
      <c r="I2" s="907"/>
      <c r="J2" s="907"/>
      <c r="K2" s="211"/>
    </row>
    <row r="3" spans="2:11" s="32" customFormat="1" ht="24.95" customHeight="1">
      <c r="B3" s="907" t="s">
        <v>271</v>
      </c>
      <c r="C3" s="907"/>
      <c r="D3" s="907"/>
      <c r="E3" s="907"/>
      <c r="F3" s="907"/>
      <c r="G3" s="907"/>
      <c r="H3" s="907"/>
      <c r="I3" s="907"/>
      <c r="J3" s="907"/>
      <c r="K3" s="211"/>
    </row>
    <row r="4" spans="2:11" s="32" customFormat="1" ht="24.95" customHeight="1">
      <c r="B4" s="907" t="s">
        <v>629</v>
      </c>
      <c r="C4" s="907"/>
      <c r="D4" s="907"/>
      <c r="E4" s="907"/>
      <c r="F4" s="907"/>
      <c r="G4" s="907"/>
      <c r="H4" s="907"/>
      <c r="I4" s="907"/>
      <c r="J4" s="907"/>
      <c r="K4" s="211"/>
    </row>
    <row r="5" spans="2:11" s="32" customFormat="1" ht="16.5" customHeight="1">
      <c r="B5" s="211"/>
      <c r="C5" s="211"/>
      <c r="D5" s="211"/>
      <c r="E5" s="211"/>
      <c r="F5" s="211"/>
      <c r="G5" s="211"/>
      <c r="H5" s="211"/>
      <c r="I5" s="211"/>
      <c r="J5" s="211"/>
      <c r="K5" s="211"/>
    </row>
    <row r="6" spans="2:11" s="32" customFormat="1" ht="15.75" customHeight="1">
      <c r="B6" s="211"/>
      <c r="C6" s="211"/>
      <c r="D6" s="211"/>
      <c r="E6" s="211"/>
      <c r="F6" s="910" t="s">
        <v>90</v>
      </c>
      <c r="G6" s="910"/>
      <c r="H6" s="910"/>
      <c r="I6" s="910"/>
      <c r="J6" s="910"/>
      <c r="K6" s="712"/>
    </row>
    <row r="7" spans="2:11" s="214" customFormat="1" ht="22.5" customHeight="1">
      <c r="B7" s="712"/>
      <c r="C7" s="236"/>
      <c r="D7" s="753"/>
      <c r="E7" s="753"/>
      <c r="F7" s="753"/>
      <c r="G7" s="236"/>
      <c r="H7" s="236"/>
      <c r="I7" s="236"/>
      <c r="J7" s="33" t="s">
        <v>290</v>
      </c>
      <c r="K7" s="68"/>
    </row>
    <row r="8" spans="2:11" s="214" customFormat="1" ht="22.5" customHeight="1">
      <c r="B8" s="712"/>
      <c r="C8" s="236"/>
      <c r="D8" s="29" t="s">
        <v>24</v>
      </c>
      <c r="E8" s="753"/>
      <c r="F8" s="741" t="s">
        <v>631</v>
      </c>
      <c r="G8" s="531"/>
      <c r="H8" s="29" t="s">
        <v>199</v>
      </c>
      <c r="I8" s="30"/>
      <c r="J8" s="741" t="s">
        <v>632</v>
      </c>
      <c r="K8" s="68"/>
    </row>
    <row r="9" spans="2:11" s="214" customFormat="1" ht="35.25" customHeight="1">
      <c r="B9" s="712"/>
      <c r="C9" s="236"/>
      <c r="D9" s="236"/>
      <c r="E9" s="236"/>
      <c r="F9" s="754"/>
      <c r="G9" s="755"/>
      <c r="H9" s="754" t="s">
        <v>49</v>
      </c>
      <c r="I9" s="755"/>
      <c r="J9" s="754"/>
      <c r="K9" s="30"/>
    </row>
    <row r="10" spans="2:11" s="214" customFormat="1" ht="21.75" customHeight="1">
      <c r="B10" s="28" t="s">
        <v>338</v>
      </c>
      <c r="C10" s="237"/>
    </row>
    <row r="11" spans="2:11" s="214" customFormat="1" ht="24" customHeight="1">
      <c r="B11" s="39" t="s">
        <v>248</v>
      </c>
      <c r="C11" s="266"/>
      <c r="D11" s="38">
        <v>30</v>
      </c>
      <c r="E11" s="218"/>
      <c r="F11" s="292" t="s">
        <v>499</v>
      </c>
      <c r="G11" s="292"/>
      <c r="H11" s="123"/>
      <c r="I11" s="292"/>
      <c r="J11" s="292" t="s">
        <v>499</v>
      </c>
      <c r="K11" s="218"/>
    </row>
    <row r="12" spans="2:11" s="214" customFormat="1" ht="24" customHeight="1">
      <c r="B12" s="39" t="s">
        <v>265</v>
      </c>
      <c r="C12" s="266"/>
      <c r="D12" s="218"/>
      <c r="E12" s="218"/>
      <c r="F12" s="527" t="s">
        <v>500</v>
      </c>
      <c r="G12" s="292"/>
      <c r="H12" s="292"/>
      <c r="I12" s="292"/>
      <c r="J12" s="527" t="s">
        <v>500</v>
      </c>
      <c r="K12" s="217"/>
    </row>
    <row r="13" spans="2:11" s="214" customFormat="1" ht="24" customHeight="1">
      <c r="B13" s="39" t="s">
        <v>294</v>
      </c>
      <c r="C13" s="266"/>
      <c r="D13" s="218"/>
      <c r="E13" s="218"/>
      <c r="F13" s="526" t="s">
        <v>499</v>
      </c>
      <c r="G13" s="292"/>
      <c r="H13" s="292"/>
      <c r="I13" s="292"/>
      <c r="J13" s="526" t="s">
        <v>499</v>
      </c>
      <c r="K13" s="218"/>
    </row>
    <row r="14" spans="2:11" s="214" customFormat="1" ht="27.95" customHeight="1">
      <c r="B14" s="28" t="s">
        <v>510</v>
      </c>
      <c r="C14" s="30"/>
      <c r="D14" s="215"/>
      <c r="E14" s="215"/>
      <c r="F14" s="292"/>
      <c r="G14" s="292"/>
      <c r="H14" s="292"/>
      <c r="I14" s="292"/>
      <c r="J14" s="292"/>
      <c r="K14" s="213"/>
    </row>
    <row r="15" spans="2:11" s="214" customFormat="1" ht="21">
      <c r="B15" s="31" t="s">
        <v>339</v>
      </c>
      <c r="C15" s="30"/>
      <c r="D15" s="234"/>
      <c r="E15" s="219"/>
      <c r="F15" s="292" t="s">
        <v>499</v>
      </c>
      <c r="G15" s="292"/>
      <c r="H15" s="532">
        <v>5.1355190000000004</v>
      </c>
      <c r="I15" s="292"/>
      <c r="J15" s="292" t="s">
        <v>499</v>
      </c>
      <c r="K15" s="217"/>
    </row>
    <row r="16" spans="2:11" s="214" customFormat="1" ht="24.95" customHeight="1">
      <c r="B16" s="31" t="s">
        <v>340</v>
      </c>
      <c r="C16" s="30"/>
      <c r="D16" s="217"/>
      <c r="E16" s="217"/>
      <c r="F16" s="292" t="s">
        <v>500</v>
      </c>
      <c r="G16" s="292"/>
      <c r="H16" s="533">
        <v>-1750</v>
      </c>
      <c r="I16" s="292"/>
      <c r="J16" s="292" t="s">
        <v>500</v>
      </c>
      <c r="K16" s="454"/>
    </row>
    <row r="17" spans="2:11" s="214" customFormat="1" ht="24.95" customHeight="1">
      <c r="B17" s="31" t="s">
        <v>341</v>
      </c>
      <c r="C17" s="30"/>
      <c r="D17" s="217"/>
      <c r="E17" s="217"/>
      <c r="F17" s="292" t="s">
        <v>499</v>
      </c>
      <c r="G17" s="292"/>
      <c r="H17" s="533"/>
      <c r="I17" s="292"/>
      <c r="J17" s="292" t="s">
        <v>499</v>
      </c>
      <c r="K17" s="454"/>
    </row>
    <row r="18" spans="2:11" s="214" customFormat="1" ht="24.95" customHeight="1">
      <c r="B18" s="31" t="s">
        <v>342</v>
      </c>
      <c r="C18" s="30"/>
      <c r="D18" s="217"/>
      <c r="E18" s="217"/>
      <c r="F18" s="292" t="s">
        <v>500</v>
      </c>
      <c r="G18" s="292"/>
      <c r="H18" s="533">
        <v>-79</v>
      </c>
      <c r="I18" s="292"/>
      <c r="J18" s="292" t="s">
        <v>500</v>
      </c>
      <c r="K18" s="217"/>
    </row>
    <row r="19" spans="2:11" s="214" customFormat="1" ht="24.95" customHeight="1">
      <c r="B19" s="31" t="s">
        <v>613</v>
      </c>
      <c r="C19" s="30"/>
      <c r="D19" s="217"/>
      <c r="E19" s="217"/>
      <c r="F19" s="292" t="s">
        <v>500</v>
      </c>
      <c r="G19" s="292"/>
      <c r="H19" s="292"/>
      <c r="I19" s="292"/>
      <c r="J19" s="292" t="s">
        <v>500</v>
      </c>
      <c r="K19" s="217"/>
    </row>
    <row r="20" spans="2:11" s="214" customFormat="1" ht="24.95" customHeight="1">
      <c r="B20" s="31" t="s">
        <v>614</v>
      </c>
      <c r="C20" s="30"/>
      <c r="D20" s="217"/>
      <c r="E20" s="217"/>
      <c r="F20" s="292" t="s">
        <v>500</v>
      </c>
      <c r="G20" s="292"/>
      <c r="H20" s="292"/>
      <c r="I20" s="292"/>
      <c r="J20" s="292" t="s">
        <v>500</v>
      </c>
      <c r="K20" s="217"/>
    </row>
    <row r="21" spans="2:11" s="214" customFormat="1" ht="24.95" customHeight="1">
      <c r="B21" s="31" t="s">
        <v>343</v>
      </c>
      <c r="C21" s="30"/>
      <c r="D21" s="217"/>
      <c r="E21" s="217"/>
      <c r="F21" s="292" t="s">
        <v>499</v>
      </c>
      <c r="G21" s="292"/>
      <c r="H21" s="292"/>
      <c r="I21" s="292"/>
      <c r="J21" s="292" t="s">
        <v>499</v>
      </c>
      <c r="K21" s="217"/>
    </row>
    <row r="22" spans="2:11" s="32" customFormat="1" ht="24.75" customHeight="1">
      <c r="B22" s="31" t="s">
        <v>344</v>
      </c>
      <c r="C22" s="38"/>
      <c r="D22" s="99"/>
      <c r="E22" s="99"/>
      <c r="F22" s="526" t="s">
        <v>499</v>
      </c>
      <c r="G22" s="514"/>
      <c r="H22" s="515">
        <f>SUM(H15:H21)</f>
        <v>-1823.8644810000001</v>
      </c>
      <c r="I22" s="514">
        <f>SUM(I16:I21)</f>
        <v>0</v>
      </c>
      <c r="J22" s="526" t="s">
        <v>499</v>
      </c>
      <c r="K22" s="217"/>
    </row>
    <row r="23" spans="2:11" s="214" customFormat="1" ht="24.75" customHeight="1">
      <c r="B23" s="31" t="s">
        <v>345</v>
      </c>
      <c r="C23" s="30"/>
      <c r="D23" s="267"/>
      <c r="E23" s="267"/>
      <c r="F23" s="526" t="s">
        <v>499</v>
      </c>
      <c r="G23" s="292"/>
      <c r="H23" s="292"/>
      <c r="I23" s="292"/>
      <c r="J23" s="526" t="s">
        <v>499</v>
      </c>
      <c r="K23" s="218"/>
    </row>
    <row r="24" spans="2:11" s="214" customFormat="1" ht="27.95" customHeight="1">
      <c r="B24" s="28" t="s">
        <v>249</v>
      </c>
      <c r="C24" s="30"/>
      <c r="D24" s="212"/>
      <c r="E24" s="212"/>
      <c r="F24" s="123"/>
      <c r="G24" s="292"/>
      <c r="H24" s="292"/>
      <c r="I24" s="292"/>
      <c r="J24" s="292"/>
      <c r="K24" s="213"/>
    </row>
    <row r="25" spans="2:11" s="214" customFormat="1" ht="27.95" customHeight="1">
      <c r="B25" s="31" t="s">
        <v>346</v>
      </c>
      <c r="C25" s="30"/>
      <c r="D25" s="212"/>
      <c r="E25" s="212"/>
      <c r="F25" s="123" t="s">
        <v>499</v>
      </c>
      <c r="G25" s="292"/>
      <c r="H25" s="292"/>
      <c r="I25" s="292"/>
      <c r="J25" s="292" t="s">
        <v>499</v>
      </c>
      <c r="K25" s="213"/>
    </row>
    <row r="26" spans="2:11" s="214" customFormat="1" ht="21">
      <c r="B26" s="31" t="s">
        <v>279</v>
      </c>
      <c r="C26" s="30"/>
      <c r="D26" s="536"/>
      <c r="E26" s="220"/>
      <c r="F26" s="537" t="s">
        <v>500</v>
      </c>
      <c r="G26" s="292"/>
      <c r="H26" s="534">
        <v>-28</v>
      </c>
      <c r="I26" s="292"/>
      <c r="J26" s="537" t="s">
        <v>500</v>
      </c>
      <c r="K26" s="218"/>
    </row>
    <row r="27" spans="2:11" s="214" customFormat="1" ht="21" hidden="1">
      <c r="B27" s="31" t="s">
        <v>200</v>
      </c>
      <c r="C27" s="30"/>
      <c r="D27" s="216" t="s">
        <v>27</v>
      </c>
      <c r="E27" s="221"/>
      <c r="F27" s="123"/>
      <c r="G27" s="292"/>
      <c r="H27" s="535" t="s">
        <v>27</v>
      </c>
      <c r="I27" s="292"/>
      <c r="J27" s="534">
        <v>0</v>
      </c>
      <c r="K27" s="213"/>
    </row>
    <row r="28" spans="2:11" s="214" customFormat="1" ht="21">
      <c r="B28" s="28" t="s">
        <v>347</v>
      </c>
      <c r="C28" s="30"/>
      <c r="D28" s="212"/>
      <c r="E28" s="212"/>
      <c r="F28" s="527" t="s">
        <v>499</v>
      </c>
      <c r="G28" s="292"/>
      <c r="H28" s="292">
        <f>SUM(H22:H27)</f>
        <v>-1851.8644810000001</v>
      </c>
      <c r="I28" s="292"/>
      <c r="J28" s="527" t="s">
        <v>499</v>
      </c>
      <c r="K28" s="215"/>
    </row>
    <row r="29" spans="2:11" s="214" customFormat="1" ht="21" hidden="1">
      <c r="B29" s="28" t="s">
        <v>47</v>
      </c>
      <c r="C29" s="30"/>
      <c r="D29" s="399"/>
      <c r="E29" s="399"/>
      <c r="F29" s="527">
        <f>F28+F22+F11+J12</f>
        <v>0</v>
      </c>
      <c r="G29" s="292"/>
      <c r="H29" s="527">
        <f>H28+H22+H11+H12</f>
        <v>-3675.7289620000001</v>
      </c>
      <c r="I29" s="292"/>
      <c r="J29" s="756"/>
      <c r="K29" s="221"/>
    </row>
    <row r="30" spans="2:11" s="214" customFormat="1" ht="27.95" customHeight="1">
      <c r="B30" s="31" t="s">
        <v>651</v>
      </c>
      <c r="C30" s="30"/>
      <c r="D30" s="399"/>
      <c r="E30" s="399"/>
      <c r="F30" s="292" t="s">
        <v>499</v>
      </c>
      <c r="G30" s="292">
        <f>G22+G12+G28+G11</f>
        <v>0</v>
      </c>
      <c r="H30" s="292">
        <f>H22+H12+H28+H11</f>
        <v>-3675.7289620000001</v>
      </c>
      <c r="I30" s="293">
        <f>I22+I12+I28+I11</f>
        <v>0</v>
      </c>
      <c r="J30" s="292" t="s">
        <v>499</v>
      </c>
      <c r="K30" s="218"/>
    </row>
    <row r="31" spans="2:11" s="214" customFormat="1" ht="27.95" customHeight="1">
      <c r="B31" s="31" t="s">
        <v>250</v>
      </c>
      <c r="C31" s="30"/>
      <c r="D31" s="399"/>
      <c r="E31" s="399"/>
      <c r="F31" s="292" t="s">
        <v>499</v>
      </c>
      <c r="G31" s="292"/>
      <c r="H31" s="292">
        <v>87421</v>
      </c>
      <c r="I31" s="292"/>
      <c r="J31" s="292" t="s">
        <v>499</v>
      </c>
      <c r="K31" s="218"/>
    </row>
    <row r="32" spans="2:11" s="214" customFormat="1" ht="27.95" customHeight="1" thickBot="1">
      <c r="B32" s="28" t="s">
        <v>251</v>
      </c>
      <c r="C32" s="30"/>
      <c r="D32" s="399"/>
      <c r="E32" s="399"/>
      <c r="F32" s="528" t="s">
        <v>499</v>
      </c>
      <c r="G32" s="292"/>
      <c r="H32" s="528">
        <f>SUM(H30:H31)</f>
        <v>83745.271038000006</v>
      </c>
      <c r="I32" s="292"/>
      <c r="J32" s="528" t="s">
        <v>499</v>
      </c>
      <c r="K32" s="213"/>
    </row>
    <row r="33" spans="1:12" s="214" customFormat="1" ht="27.95" customHeight="1" thickTop="1">
      <c r="B33" s="31" t="s">
        <v>348</v>
      </c>
      <c r="C33" s="30"/>
      <c r="D33" s="38">
        <v>31</v>
      </c>
      <c r="E33" s="399"/>
      <c r="F33" s="292" t="s">
        <v>499</v>
      </c>
      <c r="G33" s="292"/>
      <c r="H33" s="292"/>
      <c r="I33" s="292"/>
      <c r="J33" s="292" t="s">
        <v>499</v>
      </c>
      <c r="K33" s="213"/>
    </row>
    <row r="34" spans="1:12" s="214" customFormat="1" ht="27.95" customHeight="1">
      <c r="B34" s="28"/>
      <c r="C34" s="30"/>
      <c r="D34" s="399"/>
      <c r="E34" s="399"/>
      <c r="F34" s="757"/>
      <c r="G34" s="292"/>
      <c r="H34" s="292"/>
      <c r="I34" s="292"/>
      <c r="J34" s="123"/>
      <c r="K34" s="213"/>
    </row>
    <row r="35" spans="1:12" s="214" customFormat="1" ht="25.5" customHeight="1">
      <c r="B35" s="28"/>
      <c r="C35" s="30"/>
      <c r="D35" s="399"/>
      <c r="E35" s="399"/>
      <c r="F35" s="292"/>
      <c r="G35" s="292"/>
      <c r="H35" s="292"/>
      <c r="I35" s="292"/>
      <c r="J35" s="123"/>
      <c r="K35" s="213"/>
    </row>
    <row r="36" spans="1:12" s="214" customFormat="1" ht="26.25" customHeight="1">
      <c r="B36" s="907" t="s">
        <v>349</v>
      </c>
      <c r="C36" s="907"/>
      <c r="D36" s="907"/>
      <c r="E36" s="907"/>
      <c r="F36" s="907"/>
      <c r="G36" s="907"/>
      <c r="H36" s="907"/>
      <c r="I36" s="907"/>
      <c r="J36" s="907"/>
      <c r="K36" s="712"/>
    </row>
    <row r="37" spans="1:12" s="214" customFormat="1" ht="26.25" customHeight="1">
      <c r="B37" s="712"/>
      <c r="C37" s="712"/>
      <c r="D37" s="712"/>
      <c r="E37" s="712"/>
      <c r="F37" s="712"/>
      <c r="G37" s="712"/>
      <c r="H37" s="712"/>
      <c r="I37" s="712"/>
      <c r="J37" s="712"/>
      <c r="K37" s="712"/>
    </row>
    <row r="38" spans="1:12" s="214" customFormat="1" ht="18" customHeight="1">
      <c r="A38" s="668"/>
      <c r="B38" s="668"/>
      <c r="C38" s="668"/>
      <c r="D38" s="668"/>
      <c r="E38" s="668"/>
      <c r="F38" s="668"/>
      <c r="G38" s="668"/>
      <c r="H38" s="668"/>
      <c r="I38" s="668"/>
      <c r="J38" s="668"/>
      <c r="K38" s="668"/>
      <c r="L38" s="668"/>
    </row>
    <row r="39" spans="1:12" ht="21">
      <c r="A39" s="928"/>
      <c r="B39" s="928"/>
      <c r="C39" s="928"/>
      <c r="D39" s="928"/>
      <c r="E39" s="928"/>
      <c r="F39" s="928"/>
      <c r="G39" s="928"/>
      <c r="H39" s="928"/>
      <c r="I39" s="928"/>
      <c r="J39" s="928"/>
      <c r="K39" s="928"/>
      <c r="L39" s="928"/>
    </row>
  </sheetData>
  <mergeCells count="6">
    <mergeCell ref="B36:J36"/>
    <mergeCell ref="A39:L39"/>
    <mergeCell ref="B2:J2"/>
    <mergeCell ref="B3:J3"/>
    <mergeCell ref="B4:J4"/>
    <mergeCell ref="F6:J6"/>
  </mergeCells>
  <printOptions horizontalCentered="1"/>
  <pageMargins left="0.19685039370078741" right="0.51181102362204722" top="0.39370078740157483" bottom="0.19685039370078741" header="0.23622047244094491" footer="0.27559055118110237"/>
  <pageSetup paperSize="9" scale="85" firstPageNumber="6" orientation="portrait" useFirstPageNumber="1" r:id="rId1"/>
  <headerFooter alignWithMargins="0">
    <oddFooter>&amp;C&amp;"B Nazanin,Regular"&amp;12&amp;P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51</vt:i4>
      </vt:variant>
    </vt:vector>
  </HeadingPairs>
  <TitlesOfParts>
    <vt:vector size="86" baseType="lpstr">
      <vt:lpstr>مفروضات</vt:lpstr>
      <vt:lpstr>1</vt:lpstr>
      <vt:lpstr>B</vt:lpstr>
      <vt:lpstr>CF</vt:lpstr>
      <vt:lpstr>صورت سود و زیان</vt:lpstr>
      <vt:lpstr>صورت سود و زیان جامع</vt:lpstr>
      <vt:lpstr>صورت وضعیت مالی</vt:lpstr>
      <vt:lpstr>حقوق مالکانه</vt:lpstr>
      <vt:lpstr>صورت جریان</vt:lpstr>
      <vt:lpstr>1-4 </vt:lpstr>
      <vt:lpstr>فروش</vt:lpstr>
      <vt:lpstr>گردش حساب بهای تمام شده</vt:lpstr>
      <vt:lpstr>ریز ب ت </vt:lpstr>
      <vt:lpstr>7-11</vt:lpstr>
      <vt:lpstr>12</vt:lpstr>
      <vt:lpstr>نامشهود</vt:lpstr>
      <vt:lpstr>ح د</vt:lpstr>
      <vt:lpstr>سایر دارایی ها</vt:lpstr>
      <vt:lpstr>19-20</vt:lpstr>
      <vt:lpstr>21-23</vt:lpstr>
      <vt:lpstr>مالیات</vt:lpstr>
      <vt:lpstr>خلاصه وضعیت مالیاتی</vt:lpstr>
      <vt:lpstr>اجزای مالیات</vt:lpstr>
      <vt:lpstr>ادامه 24</vt:lpstr>
      <vt:lpstr>25-26</vt:lpstr>
      <vt:lpstr>سود پرداختنی</vt:lpstr>
      <vt:lpstr>29</vt:lpstr>
      <vt:lpstr>30-32</vt:lpstr>
      <vt:lpstr>32</vt:lpstr>
      <vt:lpstr>33</vt:lpstr>
      <vt:lpstr>تضامنی</vt:lpstr>
      <vt:lpstr>34</vt:lpstr>
      <vt:lpstr>35-37</vt:lpstr>
      <vt:lpstr>TEXT</vt:lpstr>
      <vt:lpstr>Sheet2</vt:lpstr>
      <vt:lpstr>'1'!Print_Area</vt:lpstr>
      <vt:lpstr>'12'!Print_Area</vt:lpstr>
      <vt:lpstr>'1-4 '!Print_Area</vt:lpstr>
      <vt:lpstr>'19-20'!Print_Area</vt:lpstr>
      <vt:lpstr>'21-23'!Print_Area</vt:lpstr>
      <vt:lpstr>'25-26'!Print_Area</vt:lpstr>
      <vt:lpstr>'29'!Print_Area</vt:lpstr>
      <vt:lpstr>'30-32'!Print_Area</vt:lpstr>
      <vt:lpstr>'32'!Print_Area</vt:lpstr>
      <vt:lpstr>'33'!Print_Area</vt:lpstr>
      <vt:lpstr>'34'!Print_Area</vt:lpstr>
      <vt:lpstr>'35-37'!Print_Area</vt:lpstr>
      <vt:lpstr>'7-11'!Print_Area</vt:lpstr>
      <vt:lpstr>B!Print_Area</vt:lpstr>
      <vt:lpstr>CF!Print_Area</vt:lpstr>
      <vt:lpstr>'اجزای مالیات'!Print_Area</vt:lpstr>
      <vt:lpstr>'ادامه 24'!Print_Area</vt:lpstr>
      <vt:lpstr>تضامنی!Print_Area</vt:lpstr>
      <vt:lpstr>'ح د'!Print_Area</vt:lpstr>
      <vt:lpstr>'حقوق مالکانه'!Print_Area</vt:lpstr>
      <vt:lpstr>'خلاصه وضعیت مالیاتی'!Print_Area</vt:lpstr>
      <vt:lpstr>'ریز ب ت '!Print_Area</vt:lpstr>
      <vt:lpstr>'سایر دارایی ها'!Print_Area</vt:lpstr>
      <vt:lpstr>'سود پرداختنی'!Print_Area</vt:lpstr>
      <vt:lpstr>'صورت جریان'!Print_Area</vt:lpstr>
      <vt:lpstr>'صورت سود و زیان'!Print_Area</vt:lpstr>
      <vt:lpstr>'صورت سود و زیان جامع'!Print_Area</vt:lpstr>
      <vt:lpstr>'صورت وضعیت مالی'!Print_Area</vt:lpstr>
      <vt:lpstr>فروش!Print_Area</vt:lpstr>
      <vt:lpstr>'گردش حساب بهای تمام شده'!Print_Area</vt:lpstr>
      <vt:lpstr>مالیات!Print_Area</vt:lpstr>
      <vt:lpstr>مفروضات!Print_Area</vt:lpstr>
      <vt:lpstr>نامشهود!Print_Area</vt:lpstr>
      <vt:lpstr>'12'!Print_Titles</vt:lpstr>
      <vt:lpstr>'1-4 '!Print_Titles</vt:lpstr>
      <vt:lpstr>'19-20'!Print_Titles</vt:lpstr>
      <vt:lpstr>'21-23'!Print_Titles</vt:lpstr>
      <vt:lpstr>'25-26'!Print_Titles</vt:lpstr>
      <vt:lpstr>'30-32'!Print_Titles</vt:lpstr>
      <vt:lpstr>'7-11'!Print_Titles</vt:lpstr>
      <vt:lpstr>'اجزای مالیات'!Print_Titles</vt:lpstr>
      <vt:lpstr>'ادامه 24'!Print_Titles</vt:lpstr>
      <vt:lpstr>'ح د'!Print_Titles</vt:lpstr>
      <vt:lpstr>'خلاصه وضعیت مالیاتی'!Print_Titles</vt:lpstr>
      <vt:lpstr>'ریز ب ت '!Print_Titles</vt:lpstr>
      <vt:lpstr>'سایر دارایی ها'!Print_Titles</vt:lpstr>
      <vt:lpstr>'سود پرداختنی'!Print_Titles</vt:lpstr>
      <vt:lpstr>فروش!Print_Titles</vt:lpstr>
      <vt:lpstr>'گردش حساب بهای تمام شده'!Print_Titles</vt:lpstr>
      <vt:lpstr>مالیات!Print_Titles</vt:lpstr>
      <vt:lpstr>نامشهود!Print_Titles</vt:lpstr>
    </vt:vector>
  </TitlesOfParts>
  <Company>MRT www.Win2Farsi.com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MRT</dc:creator>
  <cp:lastModifiedBy>Azra</cp:lastModifiedBy>
  <cp:lastPrinted>2024-04-15T10:51:39Z</cp:lastPrinted>
  <dcterms:created xsi:type="dcterms:W3CDTF">2010-07-15T09:47:28Z</dcterms:created>
  <dcterms:modified xsi:type="dcterms:W3CDTF">2024-12-21T14:00:35Z</dcterms:modified>
</cp:coreProperties>
</file>